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R\ZO\Komunikaty KANCLERZA\KOMUNIKATY 2023\"/>
    </mc:Choice>
  </mc:AlternateContent>
  <bookViews>
    <workbookView xWindow="0" yWindow="0" windowWidth="28800" windowHeight="120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F102" i="1" l="1"/>
  <c r="G102" i="1"/>
  <c r="H102" i="1"/>
  <c r="I102" i="1"/>
  <c r="I36" i="1" l="1"/>
  <c r="H36" i="1"/>
  <c r="I35" i="1"/>
  <c r="G35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21" i="1"/>
  <c r="G20" i="1"/>
  <c r="G19" i="1"/>
  <c r="G18" i="1"/>
  <c r="G17" i="1"/>
  <c r="G16" i="1"/>
  <c r="G15" i="1"/>
  <c r="G14" i="1"/>
  <c r="G13" i="1"/>
  <c r="G12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I32" i="1"/>
  <c r="I31" i="1"/>
  <c r="I30" i="1"/>
  <c r="I29" i="1"/>
  <c r="I28" i="1"/>
  <c r="I27" i="1"/>
  <c r="I26" i="1"/>
  <c r="I25" i="1"/>
  <c r="I24" i="1"/>
  <c r="I23" i="1"/>
  <c r="I22" i="1"/>
  <c r="I37" i="1"/>
  <c r="G33" i="1"/>
  <c r="I33" i="1"/>
  <c r="I34" i="1"/>
  <c r="H41" i="1"/>
  <c r="I41" i="1"/>
  <c r="G95" i="1" l="1"/>
  <c r="G96" i="1"/>
  <c r="G97" i="1"/>
  <c r="G98" i="1"/>
  <c r="G99" i="1"/>
  <c r="G100" i="1"/>
  <c r="G101" i="1"/>
  <c r="G103" i="1"/>
  <c r="G104" i="1"/>
  <c r="G105" i="1"/>
  <c r="G106" i="1"/>
  <c r="G94" i="1"/>
  <c r="H95" i="1"/>
  <c r="H96" i="1"/>
  <c r="H97" i="1"/>
  <c r="H98" i="1"/>
  <c r="H99" i="1"/>
  <c r="H100" i="1"/>
  <c r="H101" i="1"/>
  <c r="H103" i="1"/>
  <c r="H104" i="1"/>
  <c r="H105" i="1"/>
  <c r="H106" i="1"/>
  <c r="I95" i="1"/>
  <c r="I96" i="1"/>
  <c r="I97" i="1"/>
  <c r="I98" i="1"/>
  <c r="I99" i="1"/>
  <c r="I100" i="1"/>
  <c r="I101" i="1"/>
  <c r="I103" i="1"/>
  <c r="I104" i="1"/>
  <c r="I105" i="1"/>
  <c r="I106" i="1"/>
  <c r="I94" i="1"/>
  <c r="G92" i="1"/>
  <c r="G91" i="1"/>
  <c r="H90" i="1"/>
  <c r="H92" i="1"/>
  <c r="H91" i="1"/>
  <c r="G89" i="1"/>
  <c r="H89" i="1"/>
  <c r="I77" i="1"/>
  <c r="I78" i="1"/>
  <c r="I79" i="1"/>
  <c r="I80" i="1"/>
  <c r="I81" i="1"/>
  <c r="I82" i="1"/>
  <c r="I83" i="1"/>
  <c r="I84" i="1"/>
  <c r="I85" i="1"/>
  <c r="I86" i="1"/>
  <c r="I87" i="1"/>
  <c r="I88" i="1"/>
  <c r="G77" i="1"/>
  <c r="G78" i="1"/>
  <c r="G79" i="1"/>
  <c r="G80" i="1"/>
  <c r="G81" i="1"/>
  <c r="G82" i="1"/>
  <c r="G83" i="1"/>
  <c r="G84" i="1"/>
  <c r="G85" i="1"/>
  <c r="G86" i="1"/>
  <c r="G87" i="1"/>
  <c r="G88" i="1"/>
  <c r="G64" i="1"/>
  <c r="G65" i="1"/>
  <c r="G66" i="1"/>
  <c r="G67" i="1"/>
  <c r="G68" i="1"/>
  <c r="G69" i="1"/>
  <c r="G70" i="1"/>
  <c r="G71" i="1"/>
  <c r="G72" i="1"/>
  <c r="G73" i="1"/>
  <c r="G63" i="1"/>
  <c r="I64" i="1"/>
  <c r="I65" i="1"/>
  <c r="I66" i="1"/>
  <c r="I67" i="1"/>
  <c r="I68" i="1"/>
  <c r="I69" i="1"/>
  <c r="I70" i="1"/>
  <c r="I71" i="1"/>
  <c r="I72" i="1"/>
  <c r="I73" i="1"/>
  <c r="I63" i="1"/>
  <c r="I54" i="1"/>
  <c r="I55" i="1"/>
  <c r="I56" i="1"/>
  <c r="I57" i="1"/>
  <c r="I58" i="1"/>
  <c r="I59" i="1"/>
  <c r="I60" i="1"/>
  <c r="G54" i="1"/>
  <c r="G55" i="1"/>
  <c r="G56" i="1"/>
  <c r="G57" i="1"/>
  <c r="G58" i="1"/>
  <c r="G59" i="1"/>
  <c r="G60" i="1"/>
  <c r="G53" i="1"/>
  <c r="I53" i="1"/>
  <c r="I90" i="1" l="1"/>
  <c r="I91" i="1"/>
  <c r="I92" i="1"/>
  <c r="I93" i="1"/>
  <c r="H93" i="1"/>
  <c r="G90" i="1"/>
  <c r="G93" i="1"/>
  <c r="G76" i="1"/>
  <c r="I76" i="1"/>
  <c r="G75" i="1"/>
  <c r="I75" i="1"/>
  <c r="G74" i="1"/>
  <c r="I74" i="1"/>
  <c r="F69" i="1"/>
  <c r="H64" i="1"/>
  <c r="G62" i="1"/>
  <c r="I62" i="1"/>
  <c r="G61" i="1"/>
  <c r="H61" i="1"/>
  <c r="I61" i="1"/>
  <c r="H40" i="1"/>
  <c r="I38" i="1" l="1"/>
  <c r="H38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I12" i="1"/>
  <c r="A102" i="1" l="1"/>
  <c r="A103" i="1" s="1"/>
  <c r="A104" i="1" s="1"/>
  <c r="A105" i="1" s="1"/>
  <c r="A106" i="1" s="1"/>
  <c r="H88" i="1"/>
  <c r="H86" i="1"/>
  <c r="F12" i="1" l="1"/>
  <c r="F13" i="1"/>
  <c r="I13" i="1"/>
  <c r="F14" i="1"/>
  <c r="I14" i="1"/>
  <c r="F15" i="1"/>
  <c r="I15" i="1"/>
  <c r="B11" i="1" l="1"/>
  <c r="C11" i="1" s="1"/>
  <c r="D11" i="1" s="1"/>
  <c r="E11" i="1" s="1"/>
  <c r="F11" i="1" s="1"/>
  <c r="G11" i="1" s="1"/>
  <c r="H11" i="1" s="1"/>
  <c r="I11" i="1" s="1"/>
  <c r="H94" i="1" l="1"/>
  <c r="I89" i="1"/>
  <c r="H87" i="1"/>
  <c r="H6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62" i="1"/>
  <c r="H39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107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3" i="1"/>
  <c r="F104" i="1"/>
  <c r="F105" i="1"/>
  <c r="F106" i="1"/>
  <c r="I52" i="1"/>
  <c r="I51" i="1"/>
  <c r="I50" i="1"/>
  <c r="I49" i="1"/>
  <c r="I48" i="1"/>
  <c r="I47" i="1"/>
  <c r="I46" i="1"/>
  <c r="I45" i="1"/>
  <c r="I44" i="1"/>
  <c r="I43" i="1"/>
  <c r="I42" i="1"/>
  <c r="I40" i="1"/>
  <c r="I39" i="1"/>
  <c r="G32" i="1"/>
  <c r="G31" i="1"/>
  <c r="G30" i="1"/>
  <c r="G29" i="1"/>
  <c r="G28" i="1"/>
  <c r="G27" i="1"/>
  <c r="G26" i="1"/>
  <c r="G25" i="1"/>
  <c r="G24" i="1"/>
  <c r="G23" i="1"/>
  <c r="G22" i="1"/>
  <c r="I16" i="1"/>
  <c r="I17" i="1"/>
  <c r="I18" i="1"/>
  <c r="I19" i="1"/>
  <c r="I20" i="1"/>
  <c r="I21" i="1"/>
  <c r="I107" i="1" l="1"/>
  <c r="I108" i="1" s="1"/>
  <c r="H108" i="1"/>
  <c r="G107" i="1"/>
  <c r="G108" i="1" s="1"/>
  <c r="F108" i="1" l="1"/>
  <c r="F107" i="1"/>
  <c r="E109" i="1" l="1"/>
</calcChain>
</file>

<file path=xl/sharedStrings.xml><?xml version="1.0" encoding="utf-8"?>
<sst xmlns="http://schemas.openxmlformats.org/spreadsheetml/2006/main" count="209" uniqueCount="142">
  <si>
    <t>Lp.</t>
  </si>
  <si>
    <t>Cena jednostkowa netto</t>
  </si>
  <si>
    <t xml:space="preserve">Wartość netto </t>
  </si>
  <si>
    <t>Jednostka miary</t>
  </si>
  <si>
    <t xml:space="preserve">Ilość zamawiana   </t>
  </si>
  <si>
    <t>butelka</t>
  </si>
  <si>
    <t>karton</t>
  </si>
  <si>
    <t>opakowanie 
(30 torebek)</t>
  </si>
  <si>
    <t>opakowanie
(20 torebek)</t>
  </si>
  <si>
    <t>opakowanie
 (20 torebek)</t>
  </si>
  <si>
    <t>opakowanie
 (100 torebek)</t>
  </si>
  <si>
    <t>opakowanie 
(20 torebek)</t>
  </si>
  <si>
    <t>opakowanie
(1 kg)</t>
  </si>
  <si>
    <t>opakowanie 
(1 kg)</t>
  </si>
  <si>
    <t>słoik</t>
  </si>
  <si>
    <t>opakowanie</t>
  </si>
  <si>
    <t>opakowanie 
(10 kubeczków)</t>
  </si>
  <si>
    <t>opakowanie 
(100 saszetek)</t>
  </si>
  <si>
    <t>opakowanie
 (100 sztuk)</t>
  </si>
  <si>
    <t>opakowanie 
(50 sztuk)</t>
  </si>
  <si>
    <t>opakowanie
 (50 sztuk)</t>
  </si>
  <si>
    <t>opakowanie 
(20 sztuk)</t>
  </si>
  <si>
    <t>UWAGA:</t>
  </si>
  <si>
    <t>Stawka podatku VAT 8%</t>
  </si>
  <si>
    <t>Stawka podatku VAT 23%</t>
  </si>
  <si>
    <t>Wartość podatku Vat:</t>
  </si>
  <si>
    <t>Wartość netto zamówienia:</t>
  </si>
  <si>
    <t>Całkowita wartość brutto zamówienia:</t>
  </si>
  <si>
    <t>FORMULARZ ZAMÓWIENIA</t>
  </si>
  <si>
    <t xml:space="preserve">Nazwa i opis produktu </t>
  </si>
  <si>
    <t>opakowanie 
(25 torebek)</t>
  </si>
  <si>
    <t xml:space="preserve">karton </t>
  </si>
  <si>
    <t xml:space="preserve">Załącznik </t>
  </si>
  <si>
    <t>Wartość zamówienia wyliczana jest w formularzu automatycznie.</t>
  </si>
  <si>
    <t>opakowanie 
(100 sztuk)</t>
  </si>
  <si>
    <t xml:space="preserve">Jednostka zamawiająca wpisuje wyłacznie zamawiane ilości w kolumnie nr 4 (wyróżnionej kolorem żółtym).  </t>
  </si>
  <si>
    <t xml:space="preserve">Stawka podatku VAT w 0 % </t>
  </si>
  <si>
    <t>Napój gazowany o smaku orzeźwiającej limonki, pojemność butelki 0,5l      (Sprite)</t>
  </si>
  <si>
    <t>Napój herbaciany, niegazowany, o smaku cytrynowym - o,5 l (Lipton Ice Tea)</t>
  </si>
  <si>
    <t>Sok pomidorowy, pojemność butelki 300 ml (Pudliszki)</t>
  </si>
  <si>
    <t>Napój wieloowocowy multiwitamina, pojemność butelki 300 ml (Tarczyn Multiwitamina)</t>
  </si>
  <si>
    <t>Sok jabłkowy 100%, pojemność butelki 300 ml (Tymbark)</t>
  </si>
  <si>
    <t>Sok pomarańczowy 100%, pojemność kartonu 1 l  (Tymbark)</t>
  </si>
  <si>
    <t>Nektar z czerwonych grejpfrutów, pojemność butelki 300 ml (Tarczyn)</t>
  </si>
  <si>
    <t xml:space="preserve"> Nektar z  czarnej porzeczki, pojemność butelki 300 ml (Tarczyn)</t>
  </si>
  <si>
    <t>Sok jabłkowy 100%, pojemność kartonu 1 l (Tymbark)</t>
  </si>
  <si>
    <t>Sok pomarańczowy  100%, w kartoniku z rurką plastikową do picia, pojemność kartonu od 200 ml ( Tymbark)</t>
  </si>
  <si>
    <t>Herbata ziołowa - mięta (Vitax)</t>
  </si>
  <si>
    <t>Kawa ziarnista, łagodna dla żołądka - 100% Arabica  ( Astra delikatny smak Crema)</t>
  </si>
  <si>
    <t>Kawa naturalna ziarnista - 100% Arabica,  (Lavazza Qualita Oro)</t>
  </si>
  <si>
    <t>Kawa mielona,  (Tchibo Exclusive)</t>
  </si>
  <si>
    <t>Kawa mielona - 100% naturalnej kawy drobno mielonej,  (Jacobs Kronung)</t>
  </si>
  <si>
    <t>Kawa rozpuszczalna granulowana -  kompozycja palonych ziaren Arabiki i Robusty, 100 % ) ( Nescafe Classic)</t>
  </si>
  <si>
    <t>słoik
 (200g)</t>
  </si>
  <si>
    <t>słoik 
(200g)</t>
  </si>
  <si>
    <t>Kawa rozpuszczalna, liofilizowana, 100 % kawy naturalnej, (Jacobs Kronung)</t>
  </si>
  <si>
    <t>Paluszki słone, opakowanie jednostkowe: 200 g (Lajkonik)</t>
  </si>
  <si>
    <t>Krakersy koktajlowe - kruche, chrupiące herbatniki o słonym smaku, opakowanie jednostkowe masa netto: 180g (Lajkonik)</t>
  </si>
  <si>
    <t>Wafelki o smaku kakaowym w czekoladzie, opakowanie jednostkowe: masa netto 200g ( Pryncypałki - Dr. Gerard)</t>
  </si>
  <si>
    <t>Chipsy paprykowe , opakowanie jednostkowe: masa netto 225 g  (Lay's)</t>
  </si>
  <si>
    <t>Ciastka kruche o smaku maślanym , opakowanie jednostkowe: masa netto  168g ( San Łakotki)</t>
  </si>
  <si>
    <t xml:space="preserve">Ciastka kruche z marmoladą, opakowanie: masa netto  260 g  (Oskroba) </t>
  </si>
  <si>
    <t>Biszkopty z galaretką,  masa netto 147 g (Delicje Szampańskie)</t>
  </si>
  <si>
    <t xml:space="preserve">Ciastka kruche otoczone  karmelem, orzechami laskowymi, rodzynkami i chrupkami ryżowymi, opakowanie  140 g  (Jutrzenka Jeżyki) </t>
  </si>
  <si>
    <t>Herbatniki - markizy z kremem o smaku czekoladowym, opakowanie: masa netto  220 g ( Bahlsen)</t>
  </si>
  <si>
    <t>Cukierki ze śliwką suszoną kandyzowaną, opakowanie 1 kg (Solidarność śliwka Nałęczowska)</t>
  </si>
  <si>
    <t xml:space="preserve">Cukierki trufle z gęstym czekoladowym nadzieniem o smaku rumowym, opakowanie 1 kg (Wawel Trufle) </t>
  </si>
  <si>
    <t>Praliny w szlachetnej deserowej czekoladzie, opakowanie 1 kg (Wawel Michałki Zamkowe)</t>
  </si>
  <si>
    <t xml:space="preserve">Cukierki  nadziewane kremową masą, opakowanie 1kg   (Wawel Malaga) </t>
  </si>
  <si>
    <t>Cukierki w deserowej czekoladzie, opakowanie 1 kg (Wawel Tiki Taki)</t>
  </si>
  <si>
    <t xml:space="preserve"> Cukierki oblane deserową czekoladą  z nadzieniem kakaowym z dodatkiem chrupiących wafli  opakowanie 1 kg (Wawel Kasztanki)</t>
  </si>
  <si>
    <t>Cukierki marcepanowe, opakowanie 1 kg ( Mieszko Cukierki Marcepan)</t>
  </si>
  <si>
    <t>Mieszanka cukierków nadziewanych, oblanych czekoladą deserową, opakowanie  356g ( Mieszanka Wedlowska)</t>
  </si>
  <si>
    <t>Cukierki  mleczne niekrystaliczne, kruche, o zapachu mleczno-waniliowym, , opakowanie 1 kg ( Krówka Mleczna Solidarność)</t>
  </si>
  <si>
    <t xml:space="preserve">Cukierki mini pudrowe prasowane z witaminą C, w papierkach, opakowanie jednostkowe: 1 kg (Jednosć Cukierki Pudrowe CIUT) </t>
  </si>
  <si>
    <t>Migdały kalifornijskie, opakowanie: masa netto od 0,3 kg  (Bakaland)</t>
  </si>
  <si>
    <t>Orzechy laskowe, łuskane - całe orzechy, opakowanie masa netto  0,3 kg (Bakaland)</t>
  </si>
  <si>
    <t>Orzeszki ziemne, solone - opakowanie jednostkowe: masa netto 380g  ( Felix)</t>
  </si>
  <si>
    <t>Orzechy włoskie, łuskane - połówki i ćwiartki orzecha, opakowanie: masa netto od 0,3 kg ( Bakaland)</t>
  </si>
  <si>
    <t>Żurawina suszona, opakowanie 0,4 kg ( Bakaland)</t>
  </si>
  <si>
    <t>Mleko zagęszczone z błonnikiem light 4% - opakowanie jednostkowe masa netto 500 g ( SM Gostyń)</t>
  </si>
  <si>
    <t>Mleko zagęszczone z magnezem light 4% - opakowanie jednostkowe masa netto 500 g (SM Gostyń)</t>
  </si>
  <si>
    <t xml:space="preserve">Mleko krowie - UHT, barwa biała, świeże, bez obcych posmaków, o zawartości tłuszczu 2%, opakowanie jednostkowe: karton z plastikowym zamknięciem o pojemności nie mniejszej niż 0,5 l (Łaciate)                 </t>
  </si>
  <si>
    <t xml:space="preserve">Mleko krowie - UHT, o zawartości tłuszczu 0,5%, opakowanie jednostkowe: karton z plastikowym zamknięciem o pojemności  0,5 l (Łaciate)                   </t>
  </si>
  <si>
    <t>Napój sojowy bez cukru (zawartosć soi min 7%) opakowanie karton z plastikowym zamknięciem o pojemności  1 L ( Alpro)</t>
  </si>
  <si>
    <t xml:space="preserve">Mleko krowie - UHT, barwa biała, świeże, bez obcych posmaków, o zawartości tłuszczu 3,2%, opakowanie jednostkowe: karton z plastikowym zamknięciem o pojemności 0,5 l (Łaciate)                 </t>
  </si>
  <si>
    <t>Zabielacz do kawy w proszku, opakowanie jednostkowe o masie netto 200 g  (Cremona)</t>
  </si>
  <si>
    <t>Miód naturalny, nektarowy, wielokwiatowy, opakowanie jednostkowe: słoik masa netto 370 - 400 g  (Miody Mazurskie)</t>
  </si>
  <si>
    <t xml:space="preserve">Cukier biały, drobnoziarnisty, klasa I, w opakowaniu 1 kg  (Diamand)           </t>
  </si>
  <si>
    <t>Cukier biały w saszetkach - średniej grubości, kryształ, opakowanie jednostkowe: saszetki o masie netto  5g  w zestawie po 100 szt.          (Diamand)</t>
  </si>
  <si>
    <t>Cytrynki -porcjowany sok cytrynowy,  w opakowaniu 10 kubeczków po  7,5 g   (Champion)</t>
  </si>
  <si>
    <t>Mieszadełka jednorazowe  biodegradowalne do napojów, dł. ok.15 cm, opakowanie po 100 sztuk (RIOBA)</t>
  </si>
  <si>
    <t>Łyżeczki jednorazowe, biodegradowalne, małe, opakowanie po 50 sztuk ( Makro Professinal)</t>
  </si>
  <si>
    <t xml:space="preserve">Kubki jednorazowe biodegradowalne do napojów gorących (możliwość nalania wrzątku !), 250 ml,opakowanie po 50 sztuk (Guillin) </t>
  </si>
  <si>
    <t>Kubki jednorazowe biodegradowalne do napojów zimnych, 250 ml, kolor biały lub brązowy, opakowanie po 50 szt (Guillin)</t>
  </si>
  <si>
    <t>Talerzyki tekturowe biodegradowalne, średnie 22 cm, opakowanie po 50 sztuk (Makro Professional)</t>
  </si>
  <si>
    <t>Talerzyki tekturowe biodegradowalne, małe 18 cm, opakowanie po 50 sztuk ( Makro Professional)</t>
  </si>
  <si>
    <t>Serwetki papierowe, stołowe, jednowarstwowe, ząbkowane, kolory (białe, ecru) 17x17 cm, opakowanie po 200 sztuk (AKU)</t>
  </si>
  <si>
    <t>opakowanie
(200 sztuk)</t>
  </si>
  <si>
    <t>Serwetki papierowe, wielowarstwowe, kolory (białe, ecru) 33x33 cm, opakowanie po 20 sztuk (Grosik)</t>
  </si>
  <si>
    <t>Serwetki papierowe, wielowarstwowe, kolory (zielone, białe) 25x25 cm, opakowanie po 20 sztuk (Maki)</t>
  </si>
  <si>
    <t>opakowanie
 (92 torebek)</t>
  </si>
  <si>
    <t>Kawa ziarnista - mieszanka ziaren  40% Arabica - 60% Robusta,  ( Lavazza Qualita Rossa)</t>
  </si>
  <si>
    <t>opakowanie
(250g)</t>
  </si>
  <si>
    <t>opakowanie 
(250g)</t>
  </si>
  <si>
    <t>opakowanie
 (250g)</t>
  </si>
  <si>
    <t>Pierniki w kształcie serca - oblane czekoladą z nadzieniem owocowym, opakowanie jednostkowe: masa netto   150g  (Wadowice Skawa)</t>
  </si>
  <si>
    <t>Mleko krowie - UHT zawartości tłuszczu 2%, opakowanie jednostkowe:  karton z plastikowym zamknięciem o pojemności  1 l  (Mlekpol)</t>
  </si>
  <si>
    <t xml:space="preserve">Mleko krowie - UHT  zawartości tłuszczu 3,2%, opakowanie jednostkowe: karton z plastikowym zamknięciem o pojemności  1 l (Mlekpol)                   </t>
  </si>
  <si>
    <t>Mleko bez laktozy  UHT, o zawartosci tłuszczu 3,2%  opakowanie jednostkowe: karton z plastikowym zamknięciem o pojemności  1 l (Mlekpol)</t>
  </si>
  <si>
    <t>Tacki papierowe, jednorazowe biodegradowalne, 20x13 cm, opakowanie po 100 sztuk (Huhtamaki)</t>
  </si>
  <si>
    <t>Łyżki jednorazowe, biodegradowalne,  opakowanie po 100 sztuk (Makro Professinal)</t>
  </si>
  <si>
    <t>Widelce jednorazowe, biodegradowalne opakowanie po 100 sztuk( Makro Professinal)</t>
  </si>
  <si>
    <t>opakowanie
(100 sztuk)</t>
  </si>
  <si>
    <t>Noże jednorazowe, biodegradowalne, opakowanie po 100 sztuk (Makro Professinal)</t>
  </si>
  <si>
    <t xml:space="preserve">Pianka (delikatna) , opakowanie: masa netto  340 g  (Ptasie Mleczko Wedel) </t>
  </si>
  <si>
    <t>Śmietanka porcjowana UHT o zawartości co najmniej 10% tłuszczu, opakowanie jednostkowe: 10 kubeczków /pojemniczków jednorazowych o masie netto 10 g każdy ( Mlekpol)</t>
  </si>
  <si>
    <t>do Komunikatu nr 29/2023 Kanclerza UEP</t>
  </si>
  <si>
    <t>Woda źródlana niegazowana - 0,5 l  (Żywiec Zdrój)</t>
  </si>
  <si>
    <t>Woda źródlana gazowana - 0,5 l  (Żywiec Zdrój)</t>
  </si>
  <si>
    <t>Sok wielowarzywny (z  7 warzyw + naturalne zioła i przyprawy aromatyczne+ witamina C) 300 ml (Fortuna WW)</t>
  </si>
  <si>
    <t>Sok pomarańczowy 100%, pojemność butelki 300 ml (Tymbark)</t>
  </si>
  <si>
    <t>Woda źródlana niegazowana - 1,5 l (Primavera)</t>
  </si>
  <si>
    <t>Woda źródlana gazowana - 1,5 l (Żywiec Zdrój)</t>
  </si>
  <si>
    <t>Woda źródlana niegazowana - 1,5 l (Żywiec Zdrój)</t>
  </si>
  <si>
    <t>Napój gazowany  o smaku cola, o pojemności butelki 0,5 l (Coca Cola)</t>
  </si>
  <si>
    <t>Napój gazowany  o smaku cola, o pojemności 1,5 l (Coca Cola)</t>
  </si>
  <si>
    <t>Napój gazowany  o smaku pomarańczowym o pojemności butelki 0,5 l  (Fanta)</t>
  </si>
  <si>
    <t>Sok jabłkowy 100%, , w kartoniku z rurką plastikową do picia, pojemność kartonu 200 ml (Tymbark)</t>
  </si>
  <si>
    <t>Herbata ekspresowa czarna (Dilmah Ceylon Gold)</t>
  </si>
  <si>
    <t>Herbata ekspresowa, zielona z jaśminem  (Dilmah Green Tea)</t>
  </si>
  <si>
    <t>Herbata owocowa- malinowa (Vitax)</t>
  </si>
  <si>
    <t>Herbata zielona cytryna i melisa (Lipton)</t>
  </si>
  <si>
    <t>Herbata owocowo-ziołowa limonka i cytryna (Vitax)</t>
  </si>
  <si>
    <t>Herbata czerwona o smaku grejpfrutowym (Big Active)</t>
  </si>
  <si>
    <t>Herbata zielona 100% (Vitax)</t>
  </si>
  <si>
    <t xml:space="preserve">Herbata ekspresowa - czarna aromatyzowana (Lipton) </t>
  </si>
  <si>
    <t>Herbata ekspresowa - aromatyzowana, typu "Earl Grey" (Lipton)</t>
  </si>
  <si>
    <t xml:space="preserve">Herbata biała - aromatyzowana (Lipton)                      </t>
  </si>
  <si>
    <t>Kawa naturalna ziarnista - mieszanka ziaren Arabiki 50% i  Robusty 50%,  (Lavazza Crema e Aroma)</t>
  </si>
  <si>
    <t>Kawa ziarnista 100% Arabica (MK Cafe Premium)</t>
  </si>
  <si>
    <t xml:space="preserve"> z dnia 29 grudnia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</si>
</sst>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7.5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9" fontId="5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/>
    <xf numFmtId="4" fontId="2" fillId="2" borderId="1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/>
    <xf numFmtId="4" fontId="1" fillId="2" borderId="6" xfId="0" applyNumberFormat="1" applyFont="1" applyFill="1" applyBorder="1" applyAlignment="1"/>
    <xf numFmtId="4" fontId="2" fillId="2" borderId="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/>
    <xf numFmtId="4" fontId="2" fillId="2" borderId="10" xfId="0" applyNumberFormat="1" applyFont="1" applyFill="1" applyBorder="1" applyAlignment="1">
      <alignment vertical="center"/>
    </xf>
    <xf numFmtId="4" fontId="8" fillId="0" borderId="14" xfId="1" applyNumberFormat="1" applyFont="1" applyBorder="1" applyAlignment="1">
      <alignment vertical="center" wrapText="1"/>
    </xf>
    <xf numFmtId="4" fontId="9" fillId="0" borderId="14" xfId="1" applyNumberFormat="1" applyFont="1" applyBorder="1" applyAlignment="1">
      <alignment vertical="center" wrapText="1"/>
    </xf>
    <xf numFmtId="4" fontId="8" fillId="0" borderId="15" xfId="1" applyNumberFormat="1" applyFont="1" applyBorder="1" applyAlignment="1">
      <alignment vertical="center" wrapText="1"/>
    </xf>
    <xf numFmtId="4" fontId="9" fillId="0" borderId="14" xfId="1" applyNumberFormat="1" applyFont="1" applyFill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showZeros="0" tabSelected="1" zoomScaleNormal="100" workbookViewId="0">
      <selection activeCell="K7" sqref="K7"/>
    </sheetView>
  </sheetViews>
  <sheetFormatPr defaultColWidth="9.140625" defaultRowHeight="12" x14ac:dyDescent="0.2"/>
  <cols>
    <col min="1" max="1" width="4.42578125" style="4" customWidth="1"/>
    <col min="2" max="2" width="58.7109375" style="4" customWidth="1"/>
    <col min="3" max="3" width="12.7109375" style="6" customWidth="1"/>
    <col min="4" max="4" width="9.42578125" style="3" bestFit="1" customWidth="1"/>
    <col min="5" max="5" width="10.42578125" style="4" customWidth="1"/>
    <col min="6" max="6" width="9.5703125" style="4" customWidth="1"/>
    <col min="7" max="7" width="9.28515625" style="4" customWidth="1"/>
    <col min="8" max="8" width="9.140625" style="4"/>
    <col min="9" max="9" width="13.28515625" style="4" customWidth="1"/>
    <col min="10" max="10" width="9.140625" style="10"/>
    <col min="11" max="11" width="9.140625" style="4"/>
    <col min="12" max="13" width="9.140625" style="10"/>
    <col min="14" max="16384" width="9.140625" style="4"/>
  </cols>
  <sheetData>
    <row r="1" spans="1:13" ht="12.75" customHeight="1" x14ac:dyDescent="0.25">
      <c r="A1" s="32"/>
      <c r="B1" s="33"/>
      <c r="C1" s="33"/>
      <c r="D1" s="33"/>
      <c r="E1" s="33"/>
      <c r="F1" s="54" t="s">
        <v>32</v>
      </c>
      <c r="G1" s="54"/>
      <c r="H1" s="54"/>
      <c r="I1" s="54"/>
    </row>
    <row r="2" spans="1:13" ht="13.5" customHeight="1" x14ac:dyDescent="0.25">
      <c r="A2" s="32"/>
      <c r="B2" s="33"/>
      <c r="C2" s="33"/>
      <c r="D2" s="33"/>
      <c r="E2" s="33"/>
      <c r="F2" s="54" t="s">
        <v>117</v>
      </c>
      <c r="G2" s="54"/>
      <c r="H2" s="54"/>
      <c r="I2" s="54"/>
    </row>
    <row r="3" spans="1:13" ht="11.25" customHeight="1" x14ac:dyDescent="0.25">
      <c r="A3" s="32"/>
      <c r="B3" s="33"/>
      <c r="C3" s="33"/>
      <c r="D3" s="33"/>
      <c r="E3" s="33"/>
      <c r="F3" s="54" t="s">
        <v>141</v>
      </c>
      <c r="G3" s="54"/>
      <c r="H3" s="54"/>
      <c r="I3" s="54"/>
    </row>
    <row r="4" spans="1:13" ht="15" x14ac:dyDescent="0.25">
      <c r="A4" s="22" t="s">
        <v>22</v>
      </c>
      <c r="B4" s="21"/>
      <c r="C4" s="21"/>
      <c r="D4" s="21"/>
      <c r="E4" s="21"/>
      <c r="F4" s="21"/>
      <c r="G4" s="33"/>
    </row>
    <row r="5" spans="1:13" ht="15" x14ac:dyDescent="0.25">
      <c r="A5" s="20"/>
      <c r="B5" s="32" t="s">
        <v>35</v>
      </c>
      <c r="C5" s="33"/>
      <c r="D5" s="33"/>
      <c r="E5" s="33"/>
      <c r="F5" s="33"/>
      <c r="G5" s="33"/>
    </row>
    <row r="6" spans="1:13" ht="15" x14ac:dyDescent="0.25">
      <c r="A6" s="20"/>
      <c r="B6" s="32" t="s">
        <v>33</v>
      </c>
      <c r="C6" s="33"/>
      <c r="D6" s="33"/>
      <c r="E6" s="33"/>
      <c r="F6" s="33"/>
      <c r="G6" s="33"/>
    </row>
    <row r="7" spans="1:13" ht="15" x14ac:dyDescent="0.25">
      <c r="A7" s="20"/>
      <c r="B7" s="21"/>
      <c r="C7" s="21"/>
      <c r="D7" s="21"/>
      <c r="E7" s="21"/>
      <c r="F7" s="21"/>
      <c r="G7" s="33"/>
    </row>
    <row r="8" spans="1:13" ht="15" x14ac:dyDescent="0.25">
      <c r="A8" s="58" t="s">
        <v>28</v>
      </c>
      <c r="B8" s="58"/>
      <c r="C8" s="58"/>
      <c r="D8" s="58"/>
      <c r="E8" s="58"/>
      <c r="F8" s="58"/>
      <c r="G8" s="58"/>
      <c r="H8" s="58"/>
      <c r="I8" s="58"/>
    </row>
    <row r="9" spans="1:13" ht="15" x14ac:dyDescent="0.25">
      <c r="A9" s="1"/>
      <c r="B9" s="7"/>
      <c r="C9" s="8"/>
      <c r="D9" s="7"/>
      <c r="E9" s="1"/>
      <c r="F9" s="1"/>
      <c r="G9" s="1"/>
    </row>
    <row r="10" spans="1:13" ht="36" x14ac:dyDescent="0.2">
      <c r="A10" s="23" t="s">
        <v>0</v>
      </c>
      <c r="B10" s="24" t="s">
        <v>29</v>
      </c>
      <c r="C10" s="24" t="s">
        <v>3</v>
      </c>
      <c r="D10" s="35" t="s">
        <v>4</v>
      </c>
      <c r="E10" s="24" t="s">
        <v>1</v>
      </c>
      <c r="F10" s="24" t="s">
        <v>2</v>
      </c>
      <c r="G10" s="24" t="s">
        <v>36</v>
      </c>
      <c r="H10" s="24" t="s">
        <v>23</v>
      </c>
      <c r="I10" s="53" t="s">
        <v>24</v>
      </c>
      <c r="J10" s="11"/>
      <c r="L10" s="11"/>
      <c r="M10" s="11"/>
    </row>
    <row r="11" spans="1:13" x14ac:dyDescent="0.2">
      <c r="A11" s="23">
        <v>1</v>
      </c>
      <c r="B11" s="25">
        <f>A11+1</f>
        <v>2</v>
      </c>
      <c r="C11" s="25">
        <f t="shared" ref="C11:I11" si="0">B11+1</f>
        <v>3</v>
      </c>
      <c r="D11" s="36">
        <f t="shared" si="0"/>
        <v>4</v>
      </c>
      <c r="E11" s="25">
        <f t="shared" si="0"/>
        <v>5</v>
      </c>
      <c r="F11" s="25">
        <f t="shared" si="0"/>
        <v>6</v>
      </c>
      <c r="G11" s="25">
        <f t="shared" si="0"/>
        <v>7</v>
      </c>
      <c r="H11" s="25">
        <f t="shared" si="0"/>
        <v>8</v>
      </c>
      <c r="I11" s="25">
        <f t="shared" si="0"/>
        <v>9</v>
      </c>
      <c r="J11" s="13"/>
    </row>
    <row r="12" spans="1:13" s="5" customFormat="1" ht="24.95" customHeight="1" x14ac:dyDescent="0.2">
      <c r="A12" s="34">
        <v>1</v>
      </c>
      <c r="B12" s="48" t="s">
        <v>119</v>
      </c>
      <c r="C12" s="27" t="s">
        <v>5</v>
      </c>
      <c r="D12" s="37"/>
      <c r="E12" s="38">
        <v>1.76</v>
      </c>
      <c r="F12" s="38">
        <f>D12*E12</f>
        <v>0</v>
      </c>
      <c r="G12" s="38">
        <f t="shared" ref="G12:G21" si="1">$E12*0</f>
        <v>0</v>
      </c>
      <c r="H12" s="38">
        <f t="shared" ref="H12:I37" si="2">$E12*0</f>
        <v>0</v>
      </c>
      <c r="I12" s="38">
        <f>D12*E12</f>
        <v>0</v>
      </c>
      <c r="J12" s="14"/>
      <c r="K12" s="9"/>
      <c r="L12" s="12"/>
      <c r="M12" s="12"/>
    </row>
    <row r="13" spans="1:13" s="5" customFormat="1" ht="24.95" customHeight="1" x14ac:dyDescent="0.2">
      <c r="A13" s="34">
        <f>A12+1</f>
        <v>2</v>
      </c>
      <c r="B13" s="48" t="s">
        <v>118</v>
      </c>
      <c r="C13" s="27" t="s">
        <v>5</v>
      </c>
      <c r="D13" s="37"/>
      <c r="E13" s="38">
        <v>1.76</v>
      </c>
      <c r="F13" s="38">
        <f t="shared" ref="F13:F75" si="3">D13*E13</f>
        <v>0</v>
      </c>
      <c r="G13" s="38">
        <f t="shared" si="1"/>
        <v>0</v>
      </c>
      <c r="H13" s="38">
        <f t="shared" si="2"/>
        <v>0</v>
      </c>
      <c r="I13" s="38">
        <f t="shared" ref="I13:I21" si="4">D13*E13</f>
        <v>0</v>
      </c>
      <c r="J13" s="14"/>
      <c r="K13" s="9"/>
      <c r="L13" s="12"/>
      <c r="M13" s="12"/>
    </row>
    <row r="14" spans="1:13" s="5" customFormat="1" ht="24.95" customHeight="1" x14ac:dyDescent="0.2">
      <c r="A14" s="34">
        <f t="shared" ref="A14:A77" si="5">A13+1</f>
        <v>3</v>
      </c>
      <c r="B14" s="48" t="s">
        <v>122</v>
      </c>
      <c r="C14" s="27" t="s">
        <v>5</v>
      </c>
      <c r="D14" s="37"/>
      <c r="E14" s="38">
        <v>1.4</v>
      </c>
      <c r="F14" s="38">
        <f t="shared" si="3"/>
        <v>0</v>
      </c>
      <c r="G14" s="38">
        <f t="shared" si="1"/>
        <v>0</v>
      </c>
      <c r="H14" s="38">
        <f t="shared" si="2"/>
        <v>0</v>
      </c>
      <c r="I14" s="38">
        <f t="shared" si="4"/>
        <v>0</v>
      </c>
      <c r="J14" s="14"/>
      <c r="K14" s="9"/>
      <c r="L14" s="12"/>
      <c r="M14" s="12"/>
    </row>
    <row r="15" spans="1:13" s="5" customFormat="1" ht="24.95" customHeight="1" x14ac:dyDescent="0.2">
      <c r="A15" s="34">
        <f t="shared" si="5"/>
        <v>4</v>
      </c>
      <c r="B15" s="48" t="s">
        <v>123</v>
      </c>
      <c r="C15" s="28" t="s">
        <v>5</v>
      </c>
      <c r="D15" s="37"/>
      <c r="E15" s="38">
        <v>2.38</v>
      </c>
      <c r="F15" s="38">
        <f t="shared" si="3"/>
        <v>0</v>
      </c>
      <c r="G15" s="38">
        <f t="shared" si="1"/>
        <v>0</v>
      </c>
      <c r="H15" s="38">
        <f t="shared" si="2"/>
        <v>0</v>
      </c>
      <c r="I15" s="38">
        <f t="shared" si="4"/>
        <v>0</v>
      </c>
      <c r="J15" s="14"/>
      <c r="K15" s="9"/>
      <c r="L15" s="12"/>
      <c r="M15" s="12"/>
    </row>
    <row r="16" spans="1:13" s="5" customFormat="1" ht="24.95" customHeight="1" x14ac:dyDescent="0.2">
      <c r="A16" s="34">
        <f t="shared" si="5"/>
        <v>5</v>
      </c>
      <c r="B16" s="48" t="s">
        <v>124</v>
      </c>
      <c r="C16" s="28" t="s">
        <v>5</v>
      </c>
      <c r="D16" s="37"/>
      <c r="E16" s="38">
        <v>2.38</v>
      </c>
      <c r="F16" s="38">
        <f t="shared" si="3"/>
        <v>0</v>
      </c>
      <c r="G16" s="38">
        <f t="shared" si="1"/>
        <v>0</v>
      </c>
      <c r="H16" s="38">
        <f t="shared" si="2"/>
        <v>0</v>
      </c>
      <c r="I16" s="38">
        <f t="shared" si="4"/>
        <v>0</v>
      </c>
      <c r="J16" s="14"/>
      <c r="K16" s="9"/>
      <c r="L16" s="12"/>
      <c r="M16" s="12"/>
    </row>
    <row r="17" spans="1:13" s="5" customFormat="1" ht="24.95" customHeight="1" x14ac:dyDescent="0.2">
      <c r="A17" s="34">
        <f t="shared" si="5"/>
        <v>6</v>
      </c>
      <c r="B17" s="48" t="s">
        <v>125</v>
      </c>
      <c r="C17" s="28" t="s">
        <v>5</v>
      </c>
      <c r="D17" s="37"/>
      <c r="E17" s="38">
        <v>3.6</v>
      </c>
      <c r="F17" s="38">
        <f t="shared" si="3"/>
        <v>0</v>
      </c>
      <c r="G17" s="38">
        <f t="shared" si="1"/>
        <v>0</v>
      </c>
      <c r="H17" s="38">
        <f t="shared" si="2"/>
        <v>0</v>
      </c>
      <c r="I17" s="38">
        <f t="shared" si="4"/>
        <v>0</v>
      </c>
      <c r="J17" s="14"/>
      <c r="K17" s="9"/>
      <c r="L17" s="12"/>
      <c r="M17" s="12"/>
    </row>
    <row r="18" spans="1:13" s="5" customFormat="1" ht="24.95" customHeight="1" x14ac:dyDescent="0.2">
      <c r="A18" s="34">
        <f t="shared" si="5"/>
        <v>7</v>
      </c>
      <c r="B18" s="48" t="s">
        <v>126</v>
      </c>
      <c r="C18" s="26" t="s">
        <v>5</v>
      </c>
      <c r="D18" s="37"/>
      <c r="E18" s="38">
        <v>6.8</v>
      </c>
      <c r="F18" s="38">
        <f t="shared" si="3"/>
        <v>0</v>
      </c>
      <c r="G18" s="38">
        <f t="shared" si="1"/>
        <v>0</v>
      </c>
      <c r="H18" s="38">
        <f t="shared" si="2"/>
        <v>0</v>
      </c>
      <c r="I18" s="38">
        <f t="shared" si="4"/>
        <v>0</v>
      </c>
      <c r="J18" s="14"/>
      <c r="K18" s="9"/>
      <c r="L18" s="12"/>
      <c r="M18" s="12"/>
    </row>
    <row r="19" spans="1:13" s="5" customFormat="1" ht="24.95" customHeight="1" x14ac:dyDescent="0.2">
      <c r="A19" s="34">
        <f t="shared" si="5"/>
        <v>8</v>
      </c>
      <c r="B19" s="48" t="s">
        <v>127</v>
      </c>
      <c r="C19" s="28" t="s">
        <v>5</v>
      </c>
      <c r="D19" s="37"/>
      <c r="E19" s="38">
        <v>3.6</v>
      </c>
      <c r="F19" s="38">
        <f t="shared" si="3"/>
        <v>0</v>
      </c>
      <c r="G19" s="38">
        <f t="shared" si="1"/>
        <v>0</v>
      </c>
      <c r="H19" s="38">
        <f t="shared" si="2"/>
        <v>0</v>
      </c>
      <c r="I19" s="38">
        <f t="shared" si="4"/>
        <v>0</v>
      </c>
      <c r="J19" s="14"/>
      <c r="K19" s="9"/>
      <c r="L19" s="12"/>
      <c r="M19" s="12"/>
    </row>
    <row r="20" spans="1:13" s="5" customFormat="1" ht="24.95" customHeight="1" x14ac:dyDescent="0.2">
      <c r="A20" s="34">
        <f t="shared" si="5"/>
        <v>9</v>
      </c>
      <c r="B20" s="48" t="s">
        <v>37</v>
      </c>
      <c r="C20" s="28" t="s">
        <v>5</v>
      </c>
      <c r="D20" s="37"/>
      <c r="E20" s="38">
        <v>3.6</v>
      </c>
      <c r="F20" s="38">
        <f t="shared" si="3"/>
        <v>0</v>
      </c>
      <c r="G20" s="38">
        <f t="shared" si="1"/>
        <v>0</v>
      </c>
      <c r="H20" s="38">
        <f t="shared" si="2"/>
        <v>0</v>
      </c>
      <c r="I20" s="38">
        <f t="shared" si="4"/>
        <v>0</v>
      </c>
      <c r="J20" s="14"/>
      <c r="K20" s="9"/>
      <c r="L20" s="12"/>
      <c r="M20" s="12"/>
    </row>
    <row r="21" spans="1:13" s="5" customFormat="1" ht="24.95" customHeight="1" x14ac:dyDescent="0.2">
      <c r="A21" s="34">
        <f t="shared" si="5"/>
        <v>10</v>
      </c>
      <c r="B21" s="49" t="s">
        <v>38</v>
      </c>
      <c r="C21" s="26" t="s">
        <v>5</v>
      </c>
      <c r="D21" s="37"/>
      <c r="E21" s="38">
        <v>4.5</v>
      </c>
      <c r="F21" s="38">
        <f t="shared" si="3"/>
        <v>0</v>
      </c>
      <c r="G21" s="38">
        <f t="shared" si="1"/>
        <v>0</v>
      </c>
      <c r="H21" s="38">
        <f t="shared" si="2"/>
        <v>0</v>
      </c>
      <c r="I21" s="38">
        <f t="shared" si="4"/>
        <v>0</v>
      </c>
      <c r="J21" s="14"/>
      <c r="K21" s="9"/>
      <c r="L21" s="12"/>
      <c r="M21" s="12"/>
    </row>
    <row r="22" spans="1:13" s="5" customFormat="1" ht="24.95" customHeight="1" x14ac:dyDescent="0.2">
      <c r="A22" s="34">
        <f t="shared" si="5"/>
        <v>11</v>
      </c>
      <c r="B22" s="48" t="s">
        <v>120</v>
      </c>
      <c r="C22" s="29" t="s">
        <v>5</v>
      </c>
      <c r="D22" s="37"/>
      <c r="E22" s="38">
        <v>2.8</v>
      </c>
      <c r="F22" s="38">
        <f t="shared" si="3"/>
        <v>0</v>
      </c>
      <c r="G22" s="38">
        <f>D22*E22</f>
        <v>0</v>
      </c>
      <c r="H22" s="38">
        <f t="shared" si="2"/>
        <v>0</v>
      </c>
      <c r="I22" s="38">
        <f t="shared" ref="I22:I32" si="6">$E22*0</f>
        <v>0</v>
      </c>
      <c r="J22" s="14"/>
      <c r="K22" s="9"/>
      <c r="L22" s="12"/>
      <c r="M22" s="12"/>
    </row>
    <row r="23" spans="1:13" s="5" customFormat="1" ht="24.95" customHeight="1" x14ac:dyDescent="0.2">
      <c r="A23" s="34">
        <f t="shared" si="5"/>
        <v>12</v>
      </c>
      <c r="B23" s="48" t="s">
        <v>39</v>
      </c>
      <c r="C23" s="29" t="s">
        <v>5</v>
      </c>
      <c r="D23" s="37"/>
      <c r="E23" s="38">
        <v>2.8</v>
      </c>
      <c r="F23" s="38">
        <f t="shared" si="3"/>
        <v>0</v>
      </c>
      <c r="G23" s="38">
        <f t="shared" ref="G23:G32" si="7">D23*E23</f>
        <v>0</v>
      </c>
      <c r="H23" s="38">
        <f t="shared" si="2"/>
        <v>0</v>
      </c>
      <c r="I23" s="38">
        <f t="shared" si="6"/>
        <v>0</v>
      </c>
      <c r="J23" s="14"/>
      <c r="K23" s="9"/>
      <c r="L23" s="12"/>
      <c r="M23" s="12"/>
    </row>
    <row r="24" spans="1:13" s="5" customFormat="1" ht="24.95" customHeight="1" x14ac:dyDescent="0.2">
      <c r="A24" s="34">
        <f t="shared" si="5"/>
        <v>13</v>
      </c>
      <c r="B24" s="48" t="s">
        <v>40</v>
      </c>
      <c r="C24" s="29" t="s">
        <v>5</v>
      </c>
      <c r="D24" s="37"/>
      <c r="E24" s="38">
        <v>2.5</v>
      </c>
      <c r="F24" s="38">
        <f t="shared" si="3"/>
        <v>0</v>
      </c>
      <c r="G24" s="38">
        <f t="shared" si="7"/>
        <v>0</v>
      </c>
      <c r="H24" s="38">
        <f t="shared" si="2"/>
        <v>0</v>
      </c>
      <c r="I24" s="38">
        <f t="shared" si="6"/>
        <v>0</v>
      </c>
      <c r="J24" s="14"/>
      <c r="K24" s="9"/>
      <c r="L24" s="12"/>
      <c r="M24" s="12"/>
    </row>
    <row r="25" spans="1:13" s="5" customFormat="1" ht="24.95" customHeight="1" x14ac:dyDescent="0.2">
      <c r="A25" s="34">
        <f t="shared" si="5"/>
        <v>14</v>
      </c>
      <c r="B25" s="48" t="s">
        <v>121</v>
      </c>
      <c r="C25" s="29" t="s">
        <v>5</v>
      </c>
      <c r="D25" s="37"/>
      <c r="E25" s="38">
        <v>2.75</v>
      </c>
      <c r="F25" s="38">
        <f t="shared" si="3"/>
        <v>0</v>
      </c>
      <c r="G25" s="38">
        <f t="shared" si="7"/>
        <v>0</v>
      </c>
      <c r="H25" s="38">
        <f t="shared" si="2"/>
        <v>0</v>
      </c>
      <c r="I25" s="38">
        <f t="shared" si="6"/>
        <v>0</v>
      </c>
      <c r="J25" s="14"/>
      <c r="K25" s="9"/>
      <c r="L25" s="12"/>
      <c r="M25" s="12"/>
    </row>
    <row r="26" spans="1:13" s="5" customFormat="1" ht="24.95" customHeight="1" x14ac:dyDescent="0.2">
      <c r="A26" s="34">
        <f t="shared" si="5"/>
        <v>15</v>
      </c>
      <c r="B26" s="48" t="s">
        <v>41</v>
      </c>
      <c r="C26" s="29" t="s">
        <v>5</v>
      </c>
      <c r="D26" s="37"/>
      <c r="E26" s="38">
        <v>2.75</v>
      </c>
      <c r="F26" s="38">
        <f t="shared" si="3"/>
        <v>0</v>
      </c>
      <c r="G26" s="38">
        <f t="shared" si="7"/>
        <v>0</v>
      </c>
      <c r="H26" s="38">
        <f t="shared" si="2"/>
        <v>0</v>
      </c>
      <c r="I26" s="38">
        <f t="shared" si="6"/>
        <v>0</v>
      </c>
      <c r="J26" s="14"/>
      <c r="K26" s="9"/>
      <c r="L26" s="12"/>
      <c r="M26" s="12"/>
    </row>
    <row r="27" spans="1:13" s="5" customFormat="1" ht="24.95" customHeight="1" x14ac:dyDescent="0.2">
      <c r="A27" s="34">
        <f t="shared" si="5"/>
        <v>16</v>
      </c>
      <c r="B27" s="48" t="s">
        <v>43</v>
      </c>
      <c r="C27" s="29" t="s">
        <v>5</v>
      </c>
      <c r="D27" s="37"/>
      <c r="E27" s="38">
        <v>2.5</v>
      </c>
      <c r="F27" s="38">
        <f t="shared" si="3"/>
        <v>0</v>
      </c>
      <c r="G27" s="38">
        <f t="shared" si="7"/>
        <v>0</v>
      </c>
      <c r="H27" s="38">
        <f t="shared" si="2"/>
        <v>0</v>
      </c>
      <c r="I27" s="38">
        <f t="shared" si="6"/>
        <v>0</v>
      </c>
      <c r="J27" s="14"/>
      <c r="K27" s="9"/>
      <c r="L27" s="12"/>
      <c r="M27" s="12"/>
    </row>
    <row r="28" spans="1:13" s="5" customFormat="1" ht="24.95" customHeight="1" x14ac:dyDescent="0.2">
      <c r="A28" s="34">
        <f t="shared" si="5"/>
        <v>17</v>
      </c>
      <c r="B28" s="48" t="s">
        <v>44</v>
      </c>
      <c r="C28" s="29" t="s">
        <v>5</v>
      </c>
      <c r="D28" s="37"/>
      <c r="E28" s="38">
        <v>2.5</v>
      </c>
      <c r="F28" s="38">
        <f t="shared" si="3"/>
        <v>0</v>
      </c>
      <c r="G28" s="38">
        <f t="shared" si="7"/>
        <v>0</v>
      </c>
      <c r="H28" s="38">
        <f t="shared" si="2"/>
        <v>0</v>
      </c>
      <c r="I28" s="38">
        <f t="shared" si="6"/>
        <v>0</v>
      </c>
      <c r="J28" s="14"/>
      <c r="K28" s="9"/>
      <c r="L28" s="12"/>
      <c r="M28" s="12"/>
    </row>
    <row r="29" spans="1:13" s="5" customFormat="1" ht="24.95" customHeight="1" x14ac:dyDescent="0.2">
      <c r="A29" s="34">
        <f t="shared" si="5"/>
        <v>18</v>
      </c>
      <c r="B29" s="48" t="s">
        <v>42</v>
      </c>
      <c r="C29" s="29" t="s">
        <v>6</v>
      </c>
      <c r="D29" s="37"/>
      <c r="E29" s="38">
        <v>5.8</v>
      </c>
      <c r="F29" s="38">
        <f t="shared" si="3"/>
        <v>0</v>
      </c>
      <c r="G29" s="38">
        <f t="shared" si="7"/>
        <v>0</v>
      </c>
      <c r="H29" s="38">
        <f t="shared" si="2"/>
        <v>0</v>
      </c>
      <c r="I29" s="38">
        <f t="shared" si="6"/>
        <v>0</v>
      </c>
      <c r="J29" s="14"/>
      <c r="K29" s="9"/>
      <c r="L29" s="12"/>
      <c r="M29" s="12"/>
    </row>
    <row r="30" spans="1:13" s="5" customFormat="1" ht="24.95" customHeight="1" x14ac:dyDescent="0.2">
      <c r="A30" s="34">
        <f t="shared" si="5"/>
        <v>19</v>
      </c>
      <c r="B30" s="48" t="s">
        <v>45</v>
      </c>
      <c r="C30" s="29" t="s">
        <v>6</v>
      </c>
      <c r="D30" s="37"/>
      <c r="E30" s="38">
        <v>5.2</v>
      </c>
      <c r="F30" s="38">
        <f t="shared" si="3"/>
        <v>0</v>
      </c>
      <c r="G30" s="38">
        <f t="shared" si="7"/>
        <v>0</v>
      </c>
      <c r="H30" s="38">
        <f t="shared" si="2"/>
        <v>0</v>
      </c>
      <c r="I30" s="38">
        <f t="shared" si="6"/>
        <v>0</v>
      </c>
      <c r="J30" s="14"/>
      <c r="K30" s="9"/>
      <c r="L30" s="12"/>
      <c r="M30" s="12"/>
    </row>
    <row r="31" spans="1:13" s="5" customFormat="1" ht="24.95" customHeight="1" x14ac:dyDescent="0.2">
      <c r="A31" s="34">
        <f t="shared" si="5"/>
        <v>20</v>
      </c>
      <c r="B31" s="48" t="s">
        <v>128</v>
      </c>
      <c r="C31" s="29" t="s">
        <v>6</v>
      </c>
      <c r="D31" s="37"/>
      <c r="E31" s="38">
        <v>2.2599999999999998</v>
      </c>
      <c r="F31" s="38">
        <f t="shared" si="3"/>
        <v>0</v>
      </c>
      <c r="G31" s="38">
        <f t="shared" si="7"/>
        <v>0</v>
      </c>
      <c r="H31" s="38">
        <f t="shared" si="2"/>
        <v>0</v>
      </c>
      <c r="I31" s="38">
        <f t="shared" si="6"/>
        <v>0</v>
      </c>
      <c r="J31" s="14"/>
      <c r="K31" s="9"/>
      <c r="L31" s="12"/>
      <c r="M31" s="12"/>
    </row>
    <row r="32" spans="1:13" s="5" customFormat="1" ht="24.95" customHeight="1" x14ac:dyDescent="0.2">
      <c r="A32" s="34">
        <f t="shared" si="5"/>
        <v>21</v>
      </c>
      <c r="B32" s="48" t="s">
        <v>46</v>
      </c>
      <c r="C32" s="29" t="s">
        <v>6</v>
      </c>
      <c r="D32" s="37"/>
      <c r="E32" s="38">
        <v>2.2599999999999998</v>
      </c>
      <c r="F32" s="38">
        <f t="shared" si="3"/>
        <v>0</v>
      </c>
      <c r="G32" s="38">
        <f t="shared" si="7"/>
        <v>0</v>
      </c>
      <c r="H32" s="38">
        <f t="shared" si="2"/>
        <v>0</v>
      </c>
      <c r="I32" s="38">
        <f t="shared" si="6"/>
        <v>0</v>
      </c>
      <c r="J32" s="14"/>
      <c r="K32" s="9"/>
      <c r="L32" s="12"/>
      <c r="M32" s="12"/>
    </row>
    <row r="33" spans="1:13" s="5" customFormat="1" ht="24.95" customHeight="1" x14ac:dyDescent="0.2">
      <c r="A33" s="34">
        <f t="shared" si="5"/>
        <v>22</v>
      </c>
      <c r="B33" s="50" t="s">
        <v>129</v>
      </c>
      <c r="C33" s="29" t="s">
        <v>30</v>
      </c>
      <c r="D33" s="37"/>
      <c r="E33" s="38">
        <v>8.1999999999999993</v>
      </c>
      <c r="F33" s="38">
        <f t="shared" si="3"/>
        <v>0</v>
      </c>
      <c r="G33" s="38">
        <f t="shared" ref="G33:I48" si="8">$E33*0</f>
        <v>0</v>
      </c>
      <c r="H33" s="38">
        <f t="shared" si="2"/>
        <v>0</v>
      </c>
      <c r="I33" s="38">
        <f t="shared" ref="I33:I34" si="9">D33*E33</f>
        <v>0</v>
      </c>
      <c r="J33" s="14"/>
      <c r="K33" s="9"/>
      <c r="L33" s="12"/>
      <c r="M33" s="12"/>
    </row>
    <row r="34" spans="1:13" s="5" customFormat="1" ht="24.95" customHeight="1" x14ac:dyDescent="0.2">
      <c r="A34" s="34">
        <f t="shared" si="5"/>
        <v>23</v>
      </c>
      <c r="B34" s="48" t="s">
        <v>130</v>
      </c>
      <c r="C34" s="29" t="s">
        <v>7</v>
      </c>
      <c r="D34" s="37"/>
      <c r="E34" s="38">
        <v>8</v>
      </c>
      <c r="F34" s="38">
        <f t="shared" si="3"/>
        <v>0</v>
      </c>
      <c r="G34" s="38">
        <f t="shared" si="8"/>
        <v>0</v>
      </c>
      <c r="H34" s="38">
        <f t="shared" si="2"/>
        <v>0</v>
      </c>
      <c r="I34" s="38">
        <f t="shared" si="9"/>
        <v>0</v>
      </c>
      <c r="J34" s="14"/>
      <c r="K34" s="9"/>
      <c r="L34" s="12"/>
      <c r="M34" s="12"/>
    </row>
    <row r="35" spans="1:13" s="19" customFormat="1" ht="24.95" customHeight="1" x14ac:dyDescent="0.25">
      <c r="A35" s="34">
        <f t="shared" si="5"/>
        <v>24</v>
      </c>
      <c r="B35" s="48" t="s">
        <v>47</v>
      </c>
      <c r="C35" s="30" t="s">
        <v>8</v>
      </c>
      <c r="D35" s="37"/>
      <c r="E35" s="39">
        <v>5.3</v>
      </c>
      <c r="F35" s="38">
        <f t="shared" si="3"/>
        <v>0</v>
      </c>
      <c r="G35" s="38">
        <f>D35*E35</f>
        <v>0</v>
      </c>
      <c r="H35" s="38">
        <f t="shared" si="2"/>
        <v>0</v>
      </c>
      <c r="I35" s="38">
        <f t="shared" si="2"/>
        <v>0</v>
      </c>
      <c r="J35" s="15"/>
      <c r="K35" s="9"/>
      <c r="L35" s="12"/>
      <c r="M35" s="12"/>
    </row>
    <row r="36" spans="1:13" s="2" customFormat="1" ht="24.95" customHeight="1" x14ac:dyDescent="0.25">
      <c r="A36" s="34">
        <f t="shared" si="5"/>
        <v>25</v>
      </c>
      <c r="B36" s="48" t="s">
        <v>131</v>
      </c>
      <c r="C36" s="31" t="s">
        <v>8</v>
      </c>
      <c r="D36" s="37"/>
      <c r="E36" s="38">
        <v>6.2</v>
      </c>
      <c r="F36" s="38">
        <f t="shared" si="3"/>
        <v>0</v>
      </c>
      <c r="G36" s="38">
        <f t="shared" si="8"/>
        <v>0</v>
      </c>
      <c r="H36" s="38">
        <f>D36*E36</f>
        <v>0</v>
      </c>
      <c r="I36" s="38">
        <f t="shared" si="2"/>
        <v>0</v>
      </c>
      <c r="J36" s="15"/>
      <c r="K36" s="9"/>
      <c r="L36" s="12"/>
      <c r="M36" s="12"/>
    </row>
    <row r="37" spans="1:13" s="2" customFormat="1" ht="24.95" customHeight="1" x14ac:dyDescent="0.25">
      <c r="A37" s="34">
        <f t="shared" si="5"/>
        <v>26</v>
      </c>
      <c r="B37" s="48" t="s">
        <v>132</v>
      </c>
      <c r="C37" s="31" t="s">
        <v>8</v>
      </c>
      <c r="D37" s="37"/>
      <c r="E37" s="38">
        <v>9</v>
      </c>
      <c r="F37" s="38">
        <f t="shared" si="3"/>
        <v>0</v>
      </c>
      <c r="G37" s="38">
        <f t="shared" si="8"/>
        <v>0</v>
      </c>
      <c r="H37" s="38">
        <f t="shared" si="2"/>
        <v>0</v>
      </c>
      <c r="I37" s="38">
        <f t="shared" ref="I37:I52" si="10">D37*E37</f>
        <v>0</v>
      </c>
      <c r="J37" s="15"/>
      <c r="K37" s="9"/>
      <c r="L37" s="12"/>
      <c r="M37" s="12"/>
    </row>
    <row r="38" spans="1:13" s="2" customFormat="1" ht="24.95" customHeight="1" x14ac:dyDescent="0.25">
      <c r="A38" s="34">
        <f t="shared" si="5"/>
        <v>27</v>
      </c>
      <c r="B38" s="48" t="s">
        <v>133</v>
      </c>
      <c r="C38" s="31" t="s">
        <v>8</v>
      </c>
      <c r="D38" s="37"/>
      <c r="E38" s="38">
        <v>7.3</v>
      </c>
      <c r="F38" s="38">
        <f t="shared" si="3"/>
        <v>0</v>
      </c>
      <c r="G38" s="38">
        <f t="shared" si="8"/>
        <v>0</v>
      </c>
      <c r="H38" s="38">
        <f>D38*E38</f>
        <v>0</v>
      </c>
      <c r="I38" s="38">
        <f t="shared" si="8"/>
        <v>0</v>
      </c>
      <c r="J38" s="15"/>
      <c r="K38" s="9"/>
      <c r="L38" s="12"/>
      <c r="M38" s="12"/>
    </row>
    <row r="39" spans="1:13" s="2" customFormat="1" ht="24.95" customHeight="1" x14ac:dyDescent="0.25">
      <c r="A39" s="34">
        <f t="shared" si="5"/>
        <v>28</v>
      </c>
      <c r="B39" s="48" t="s">
        <v>134</v>
      </c>
      <c r="C39" s="31" t="s">
        <v>11</v>
      </c>
      <c r="D39" s="37"/>
      <c r="E39" s="38">
        <v>8</v>
      </c>
      <c r="F39" s="38">
        <f t="shared" si="3"/>
        <v>0</v>
      </c>
      <c r="G39" s="38">
        <f t="shared" si="8"/>
        <v>0</v>
      </c>
      <c r="H39" s="38">
        <f t="shared" si="8"/>
        <v>0</v>
      </c>
      <c r="I39" s="38">
        <f t="shared" si="10"/>
        <v>0</v>
      </c>
      <c r="J39" s="15"/>
      <c r="K39" s="9"/>
      <c r="L39" s="12"/>
      <c r="M39" s="12"/>
    </row>
    <row r="40" spans="1:13" s="2" customFormat="1" ht="24.95" customHeight="1" x14ac:dyDescent="0.25">
      <c r="A40" s="34">
        <f t="shared" si="5"/>
        <v>29</v>
      </c>
      <c r="B40" s="48" t="s">
        <v>135</v>
      </c>
      <c r="C40" s="31" t="s">
        <v>9</v>
      </c>
      <c r="D40" s="37"/>
      <c r="E40" s="38">
        <v>6.4</v>
      </c>
      <c r="F40" s="38">
        <f t="shared" si="3"/>
        <v>0</v>
      </c>
      <c r="G40" s="38">
        <f t="shared" si="8"/>
        <v>0</v>
      </c>
      <c r="H40" s="38">
        <f t="shared" si="8"/>
        <v>0</v>
      </c>
      <c r="I40" s="38">
        <f t="shared" si="10"/>
        <v>0</v>
      </c>
      <c r="J40" s="15"/>
      <c r="K40" s="9"/>
      <c r="L40" s="12"/>
      <c r="M40" s="12"/>
    </row>
    <row r="41" spans="1:13" s="2" customFormat="1" ht="36.75" customHeight="1" x14ac:dyDescent="0.25">
      <c r="A41" s="34">
        <f t="shared" si="5"/>
        <v>30</v>
      </c>
      <c r="B41" s="48" t="s">
        <v>136</v>
      </c>
      <c r="C41" s="31" t="s">
        <v>10</v>
      </c>
      <c r="D41" s="37"/>
      <c r="E41" s="38">
        <v>15.25</v>
      </c>
      <c r="F41" s="38">
        <f t="shared" si="3"/>
        <v>0</v>
      </c>
      <c r="G41" s="38">
        <f t="shared" si="8"/>
        <v>0</v>
      </c>
      <c r="H41" s="38">
        <f t="shared" si="8"/>
        <v>0</v>
      </c>
      <c r="I41" s="38">
        <f>D41*E41</f>
        <v>0</v>
      </c>
      <c r="J41" s="15"/>
      <c r="K41" s="9"/>
      <c r="L41" s="12"/>
      <c r="M41" s="12"/>
    </row>
    <row r="42" spans="1:13" s="2" customFormat="1" ht="24.95" customHeight="1" x14ac:dyDescent="0.25">
      <c r="A42" s="34">
        <f t="shared" si="5"/>
        <v>31</v>
      </c>
      <c r="B42" s="48" t="s">
        <v>137</v>
      </c>
      <c r="C42" s="31" t="s">
        <v>101</v>
      </c>
      <c r="D42" s="37"/>
      <c r="E42" s="38">
        <v>25</v>
      </c>
      <c r="F42" s="38">
        <f t="shared" si="3"/>
        <v>0</v>
      </c>
      <c r="G42" s="38">
        <f t="shared" si="8"/>
        <v>0</v>
      </c>
      <c r="H42" s="38">
        <f t="shared" si="8"/>
        <v>0</v>
      </c>
      <c r="I42" s="38">
        <f t="shared" si="10"/>
        <v>0</v>
      </c>
      <c r="J42" s="15"/>
      <c r="K42" s="9"/>
      <c r="L42" s="12"/>
      <c r="M42" s="12"/>
    </row>
    <row r="43" spans="1:13" s="2" customFormat="1" ht="24.95" customHeight="1" x14ac:dyDescent="0.25">
      <c r="A43" s="34">
        <f t="shared" si="5"/>
        <v>32</v>
      </c>
      <c r="B43" s="48" t="s">
        <v>138</v>
      </c>
      <c r="C43" s="31" t="s">
        <v>11</v>
      </c>
      <c r="D43" s="37"/>
      <c r="E43" s="38">
        <v>9</v>
      </c>
      <c r="F43" s="38">
        <f t="shared" si="3"/>
        <v>0</v>
      </c>
      <c r="G43" s="38">
        <f t="shared" si="8"/>
        <v>0</v>
      </c>
      <c r="H43" s="38">
        <f t="shared" si="8"/>
        <v>0</v>
      </c>
      <c r="I43" s="38">
        <f t="shared" si="10"/>
        <v>0</v>
      </c>
      <c r="J43" s="15"/>
      <c r="K43" s="9"/>
      <c r="L43" s="12"/>
      <c r="M43" s="12"/>
    </row>
    <row r="44" spans="1:13" ht="24.95" customHeight="1" x14ac:dyDescent="0.2">
      <c r="A44" s="34">
        <f t="shared" si="5"/>
        <v>33</v>
      </c>
      <c r="B44" s="48" t="s">
        <v>139</v>
      </c>
      <c r="C44" s="31" t="s">
        <v>12</v>
      </c>
      <c r="D44" s="37"/>
      <c r="E44" s="38">
        <v>68</v>
      </c>
      <c r="F44" s="38">
        <f t="shared" si="3"/>
        <v>0</v>
      </c>
      <c r="G44" s="38">
        <f t="shared" si="8"/>
        <v>0</v>
      </c>
      <c r="H44" s="38">
        <f t="shared" si="8"/>
        <v>0</v>
      </c>
      <c r="I44" s="38">
        <f t="shared" si="10"/>
        <v>0</v>
      </c>
      <c r="J44" s="15"/>
      <c r="K44" s="9"/>
      <c r="L44" s="12"/>
      <c r="M44" s="12"/>
    </row>
    <row r="45" spans="1:13" ht="27.75" customHeight="1" x14ac:dyDescent="0.2">
      <c r="A45" s="34">
        <f t="shared" si="5"/>
        <v>34</v>
      </c>
      <c r="B45" s="48" t="s">
        <v>102</v>
      </c>
      <c r="C45" s="31" t="s">
        <v>12</v>
      </c>
      <c r="D45" s="37"/>
      <c r="E45" s="38">
        <v>68</v>
      </c>
      <c r="F45" s="38">
        <f t="shared" si="3"/>
        <v>0</v>
      </c>
      <c r="G45" s="38">
        <f t="shared" si="8"/>
        <v>0</v>
      </c>
      <c r="H45" s="38">
        <f t="shared" ref="G45:I64" si="11">$E45*0</f>
        <v>0</v>
      </c>
      <c r="I45" s="38">
        <f t="shared" si="10"/>
        <v>0</v>
      </c>
      <c r="J45" s="15"/>
      <c r="K45" s="9"/>
      <c r="L45" s="12"/>
      <c r="M45" s="12"/>
    </row>
    <row r="46" spans="1:13" ht="24.95" customHeight="1" x14ac:dyDescent="0.2">
      <c r="A46" s="34">
        <f t="shared" si="5"/>
        <v>35</v>
      </c>
      <c r="B46" s="48" t="s">
        <v>140</v>
      </c>
      <c r="C46" s="31" t="s">
        <v>12</v>
      </c>
      <c r="D46" s="37"/>
      <c r="E46" s="38">
        <v>57</v>
      </c>
      <c r="F46" s="38">
        <f t="shared" si="3"/>
        <v>0</v>
      </c>
      <c r="G46" s="38">
        <f t="shared" si="8"/>
        <v>0</v>
      </c>
      <c r="H46" s="38">
        <f t="shared" si="11"/>
        <v>0</v>
      </c>
      <c r="I46" s="38">
        <f t="shared" si="10"/>
        <v>0</v>
      </c>
      <c r="J46" s="15"/>
      <c r="K46" s="9"/>
      <c r="L46" s="12"/>
      <c r="M46" s="12"/>
    </row>
    <row r="47" spans="1:13" ht="24.95" customHeight="1" x14ac:dyDescent="0.2">
      <c r="A47" s="34">
        <f t="shared" si="5"/>
        <v>36</v>
      </c>
      <c r="B47" s="48" t="s">
        <v>48</v>
      </c>
      <c r="C47" s="31" t="s">
        <v>13</v>
      </c>
      <c r="D47" s="37"/>
      <c r="E47" s="38">
        <v>55</v>
      </c>
      <c r="F47" s="38">
        <f t="shared" si="3"/>
        <v>0</v>
      </c>
      <c r="G47" s="38">
        <f t="shared" si="8"/>
        <v>0</v>
      </c>
      <c r="H47" s="38">
        <f t="shared" si="11"/>
        <v>0</v>
      </c>
      <c r="I47" s="38">
        <f t="shared" si="10"/>
        <v>0</v>
      </c>
      <c r="J47" s="15"/>
      <c r="K47" s="9"/>
      <c r="L47" s="12"/>
      <c r="M47" s="12"/>
    </row>
    <row r="48" spans="1:13" ht="24.95" customHeight="1" x14ac:dyDescent="0.2">
      <c r="A48" s="34">
        <f t="shared" si="5"/>
        <v>37</v>
      </c>
      <c r="B48" s="48" t="s">
        <v>49</v>
      </c>
      <c r="C48" s="31" t="s">
        <v>103</v>
      </c>
      <c r="D48" s="37"/>
      <c r="E48" s="38">
        <v>25</v>
      </c>
      <c r="F48" s="38">
        <f t="shared" si="3"/>
        <v>0</v>
      </c>
      <c r="G48" s="38">
        <f t="shared" si="8"/>
        <v>0</v>
      </c>
      <c r="H48" s="38">
        <f t="shared" si="11"/>
        <v>0</v>
      </c>
      <c r="I48" s="38">
        <f t="shared" si="10"/>
        <v>0</v>
      </c>
      <c r="J48" s="15"/>
      <c r="K48" s="9"/>
      <c r="L48" s="12"/>
      <c r="M48" s="12"/>
    </row>
    <row r="49" spans="1:13" ht="24.95" customHeight="1" x14ac:dyDescent="0.2">
      <c r="A49" s="34">
        <f t="shared" si="5"/>
        <v>38</v>
      </c>
      <c r="B49" s="48" t="s">
        <v>50</v>
      </c>
      <c r="C49" s="31" t="s">
        <v>104</v>
      </c>
      <c r="D49" s="37"/>
      <c r="E49" s="38">
        <v>14.5</v>
      </c>
      <c r="F49" s="38">
        <f t="shared" si="3"/>
        <v>0</v>
      </c>
      <c r="G49" s="38">
        <f t="shared" ref="G49:G52" si="12">$E49*0</f>
        <v>0</v>
      </c>
      <c r="H49" s="38">
        <f t="shared" si="11"/>
        <v>0</v>
      </c>
      <c r="I49" s="38">
        <f t="shared" si="10"/>
        <v>0</v>
      </c>
      <c r="J49" s="15"/>
      <c r="K49" s="9"/>
      <c r="L49" s="12"/>
      <c r="M49" s="12"/>
    </row>
    <row r="50" spans="1:13" ht="24.95" customHeight="1" x14ac:dyDescent="0.2">
      <c r="A50" s="34">
        <f t="shared" si="5"/>
        <v>39</v>
      </c>
      <c r="B50" s="48" t="s">
        <v>51</v>
      </c>
      <c r="C50" s="31" t="s">
        <v>105</v>
      </c>
      <c r="D50" s="37"/>
      <c r="E50" s="38">
        <v>13.5</v>
      </c>
      <c r="F50" s="38">
        <f t="shared" si="3"/>
        <v>0</v>
      </c>
      <c r="G50" s="38">
        <f t="shared" si="12"/>
        <v>0</v>
      </c>
      <c r="H50" s="38">
        <f t="shared" si="11"/>
        <v>0</v>
      </c>
      <c r="I50" s="38">
        <f t="shared" si="10"/>
        <v>0</v>
      </c>
      <c r="J50" s="15"/>
      <c r="K50" s="9"/>
      <c r="L50" s="12"/>
      <c r="M50" s="12"/>
    </row>
    <row r="51" spans="1:13" ht="24.95" customHeight="1" x14ac:dyDescent="0.2">
      <c r="A51" s="34">
        <f t="shared" si="5"/>
        <v>40</v>
      </c>
      <c r="B51" s="48" t="s">
        <v>52</v>
      </c>
      <c r="C51" s="31" t="s">
        <v>53</v>
      </c>
      <c r="D51" s="37"/>
      <c r="E51" s="38">
        <v>23.99</v>
      </c>
      <c r="F51" s="38">
        <f t="shared" si="3"/>
        <v>0</v>
      </c>
      <c r="G51" s="38">
        <f t="shared" si="12"/>
        <v>0</v>
      </c>
      <c r="H51" s="38">
        <f t="shared" si="11"/>
        <v>0</v>
      </c>
      <c r="I51" s="38">
        <f t="shared" si="10"/>
        <v>0</v>
      </c>
      <c r="J51" s="15"/>
      <c r="K51" s="9"/>
      <c r="L51" s="12"/>
      <c r="M51" s="12"/>
    </row>
    <row r="52" spans="1:13" ht="24.95" customHeight="1" x14ac:dyDescent="0.2">
      <c r="A52" s="34">
        <f t="shared" si="5"/>
        <v>41</v>
      </c>
      <c r="B52" s="48" t="s">
        <v>55</v>
      </c>
      <c r="C52" s="31" t="s">
        <v>54</v>
      </c>
      <c r="D52" s="37"/>
      <c r="E52" s="38">
        <v>30.96</v>
      </c>
      <c r="F52" s="38">
        <f t="shared" si="3"/>
        <v>0</v>
      </c>
      <c r="G52" s="38">
        <f t="shared" si="12"/>
        <v>0</v>
      </c>
      <c r="H52" s="38">
        <f t="shared" si="11"/>
        <v>0</v>
      </c>
      <c r="I52" s="38">
        <f t="shared" si="10"/>
        <v>0</v>
      </c>
      <c r="J52" s="15"/>
      <c r="K52" s="9"/>
      <c r="L52" s="12"/>
      <c r="M52" s="12"/>
    </row>
    <row r="53" spans="1:13" ht="24.95" customHeight="1" x14ac:dyDescent="0.2">
      <c r="A53" s="34">
        <f t="shared" si="5"/>
        <v>42</v>
      </c>
      <c r="B53" s="48" t="s">
        <v>56</v>
      </c>
      <c r="C53" s="31" t="s">
        <v>15</v>
      </c>
      <c r="D53" s="37"/>
      <c r="E53" s="38">
        <v>5.5</v>
      </c>
      <c r="F53" s="38">
        <f t="shared" si="3"/>
        <v>0</v>
      </c>
      <c r="G53" s="38">
        <f>D53*E53</f>
        <v>0</v>
      </c>
      <c r="H53" s="38">
        <f t="shared" si="11"/>
        <v>0</v>
      </c>
      <c r="I53" s="38">
        <f t="shared" si="11"/>
        <v>0</v>
      </c>
      <c r="J53" s="15"/>
      <c r="K53" s="9"/>
      <c r="L53" s="12"/>
      <c r="M53" s="12"/>
    </row>
    <row r="54" spans="1:13" ht="24.95" customHeight="1" x14ac:dyDescent="0.2">
      <c r="A54" s="34">
        <f t="shared" si="5"/>
        <v>43</v>
      </c>
      <c r="B54" s="48" t="s">
        <v>57</v>
      </c>
      <c r="C54" s="31" t="s">
        <v>15</v>
      </c>
      <c r="D54" s="37"/>
      <c r="E54" s="38">
        <v>6.65</v>
      </c>
      <c r="F54" s="38">
        <f t="shared" si="3"/>
        <v>0</v>
      </c>
      <c r="G54" s="38">
        <f t="shared" ref="G54:G60" si="13">D54*E54</f>
        <v>0</v>
      </c>
      <c r="H54" s="38">
        <f t="shared" si="11"/>
        <v>0</v>
      </c>
      <c r="I54" s="38">
        <f t="shared" si="11"/>
        <v>0</v>
      </c>
      <c r="J54" s="15"/>
      <c r="K54" s="9"/>
      <c r="L54" s="12"/>
      <c r="M54" s="12"/>
    </row>
    <row r="55" spans="1:13" ht="31.5" customHeight="1" x14ac:dyDescent="0.2">
      <c r="A55" s="34">
        <f t="shared" si="5"/>
        <v>44</v>
      </c>
      <c r="B55" s="48" t="s">
        <v>58</v>
      </c>
      <c r="C55" s="31" t="s">
        <v>15</v>
      </c>
      <c r="D55" s="37"/>
      <c r="E55" s="38">
        <v>6.5</v>
      </c>
      <c r="F55" s="38">
        <f t="shared" si="3"/>
        <v>0</v>
      </c>
      <c r="G55" s="38">
        <f t="shared" si="13"/>
        <v>0</v>
      </c>
      <c r="H55" s="38">
        <f t="shared" si="11"/>
        <v>0</v>
      </c>
      <c r="I55" s="38">
        <f t="shared" si="11"/>
        <v>0</v>
      </c>
      <c r="J55" s="15"/>
      <c r="K55" s="9"/>
      <c r="L55" s="12"/>
      <c r="M55" s="12"/>
    </row>
    <row r="56" spans="1:13" ht="24.95" customHeight="1" x14ac:dyDescent="0.2">
      <c r="A56" s="34">
        <f t="shared" si="5"/>
        <v>45</v>
      </c>
      <c r="B56" s="51" t="s">
        <v>59</v>
      </c>
      <c r="C56" s="31" t="s">
        <v>15</v>
      </c>
      <c r="D56" s="37"/>
      <c r="E56" s="38">
        <v>11.4</v>
      </c>
      <c r="F56" s="38">
        <f t="shared" si="3"/>
        <v>0</v>
      </c>
      <c r="G56" s="38">
        <f t="shared" si="13"/>
        <v>0</v>
      </c>
      <c r="H56" s="38">
        <f t="shared" si="11"/>
        <v>0</v>
      </c>
      <c r="I56" s="38">
        <f t="shared" si="11"/>
        <v>0</v>
      </c>
      <c r="J56" s="15"/>
      <c r="K56" s="9"/>
      <c r="L56" s="12"/>
      <c r="M56" s="12"/>
    </row>
    <row r="57" spans="1:13" ht="24.95" customHeight="1" x14ac:dyDescent="0.2">
      <c r="A57" s="34">
        <f t="shared" si="5"/>
        <v>46</v>
      </c>
      <c r="B57" s="48" t="s">
        <v>60</v>
      </c>
      <c r="C57" s="31" t="s">
        <v>15</v>
      </c>
      <c r="D57" s="37"/>
      <c r="E57" s="38">
        <v>4.7</v>
      </c>
      <c r="F57" s="38">
        <f t="shared" si="3"/>
        <v>0</v>
      </c>
      <c r="G57" s="38">
        <f t="shared" si="13"/>
        <v>0</v>
      </c>
      <c r="H57" s="38">
        <f t="shared" si="11"/>
        <v>0</v>
      </c>
      <c r="I57" s="38">
        <f t="shared" si="11"/>
        <v>0</v>
      </c>
      <c r="J57" s="15"/>
      <c r="K57" s="9"/>
      <c r="L57" s="12"/>
      <c r="M57" s="12"/>
    </row>
    <row r="58" spans="1:13" ht="24.95" customHeight="1" x14ac:dyDescent="0.2">
      <c r="A58" s="34">
        <f t="shared" si="5"/>
        <v>47</v>
      </c>
      <c r="B58" s="48" t="s">
        <v>61</v>
      </c>
      <c r="C58" s="31" t="s">
        <v>15</v>
      </c>
      <c r="D58" s="37"/>
      <c r="E58" s="38">
        <v>9.1999999999999993</v>
      </c>
      <c r="F58" s="38">
        <f t="shared" si="3"/>
        <v>0</v>
      </c>
      <c r="G58" s="38">
        <f t="shared" si="13"/>
        <v>0</v>
      </c>
      <c r="H58" s="38">
        <f t="shared" si="11"/>
        <v>0</v>
      </c>
      <c r="I58" s="38">
        <f t="shared" si="11"/>
        <v>0</v>
      </c>
      <c r="J58" s="16"/>
      <c r="K58" s="9"/>
      <c r="L58" s="12"/>
      <c r="M58" s="12"/>
    </row>
    <row r="59" spans="1:13" ht="24.95" customHeight="1" x14ac:dyDescent="0.2">
      <c r="A59" s="34">
        <f t="shared" si="5"/>
        <v>48</v>
      </c>
      <c r="B59" s="48" t="s">
        <v>63</v>
      </c>
      <c r="C59" s="31" t="s">
        <v>15</v>
      </c>
      <c r="D59" s="37"/>
      <c r="E59" s="38">
        <v>5.0999999999999996</v>
      </c>
      <c r="F59" s="38">
        <f t="shared" si="3"/>
        <v>0</v>
      </c>
      <c r="G59" s="38">
        <f t="shared" si="13"/>
        <v>0</v>
      </c>
      <c r="H59" s="38">
        <f t="shared" si="11"/>
        <v>0</v>
      </c>
      <c r="I59" s="38">
        <f t="shared" si="11"/>
        <v>0</v>
      </c>
      <c r="J59" s="16"/>
      <c r="K59" s="9"/>
      <c r="L59" s="12"/>
      <c r="M59" s="12"/>
    </row>
    <row r="60" spans="1:13" ht="24.95" customHeight="1" x14ac:dyDescent="0.2">
      <c r="A60" s="34">
        <f t="shared" si="5"/>
        <v>49</v>
      </c>
      <c r="B60" s="48" t="s">
        <v>62</v>
      </c>
      <c r="C60" s="31" t="s">
        <v>15</v>
      </c>
      <c r="D60" s="37"/>
      <c r="E60" s="38">
        <v>5.2</v>
      </c>
      <c r="F60" s="38">
        <f t="shared" si="3"/>
        <v>0</v>
      </c>
      <c r="G60" s="38">
        <f t="shared" si="13"/>
        <v>0</v>
      </c>
      <c r="H60" s="38">
        <f t="shared" si="11"/>
        <v>0</v>
      </c>
      <c r="I60" s="38">
        <f t="shared" si="11"/>
        <v>0</v>
      </c>
      <c r="J60" s="16"/>
      <c r="K60" s="9"/>
      <c r="L60" s="12"/>
      <c r="M60" s="12"/>
    </row>
    <row r="61" spans="1:13" ht="24.95" customHeight="1" x14ac:dyDescent="0.2">
      <c r="A61" s="34">
        <f t="shared" si="5"/>
        <v>50</v>
      </c>
      <c r="B61" s="48" t="s">
        <v>64</v>
      </c>
      <c r="C61" s="31" t="s">
        <v>15</v>
      </c>
      <c r="D61" s="37"/>
      <c r="E61" s="38">
        <v>5.2</v>
      </c>
      <c r="F61" s="38">
        <f t="shared" si="3"/>
        <v>0</v>
      </c>
      <c r="G61" s="38">
        <f t="shared" ref="G61:G88" si="14">D61*E61</f>
        <v>0</v>
      </c>
      <c r="H61" s="38">
        <f t="shared" si="11"/>
        <v>0</v>
      </c>
      <c r="I61" s="38">
        <f>$E61*0</f>
        <v>0</v>
      </c>
      <c r="J61" s="16"/>
      <c r="K61" s="9"/>
      <c r="L61" s="12"/>
      <c r="M61" s="12"/>
    </row>
    <row r="62" spans="1:13" ht="24.95" customHeight="1" x14ac:dyDescent="0.2">
      <c r="A62" s="34">
        <f t="shared" si="5"/>
        <v>51</v>
      </c>
      <c r="B62" s="49" t="s">
        <v>106</v>
      </c>
      <c r="C62" s="31" t="s">
        <v>15</v>
      </c>
      <c r="D62" s="37"/>
      <c r="E62" s="38">
        <v>4.3</v>
      </c>
      <c r="F62" s="38">
        <f t="shared" si="3"/>
        <v>0</v>
      </c>
      <c r="G62" s="38">
        <f t="shared" si="14"/>
        <v>0</v>
      </c>
      <c r="H62" s="38">
        <f t="shared" si="11"/>
        <v>0</v>
      </c>
      <c r="I62" s="38">
        <f>$E62*0</f>
        <v>0</v>
      </c>
      <c r="J62" s="16"/>
      <c r="K62" s="9"/>
      <c r="L62" s="12"/>
      <c r="M62" s="12"/>
    </row>
    <row r="63" spans="1:13" ht="24.95" customHeight="1" x14ac:dyDescent="0.2">
      <c r="A63" s="34">
        <f t="shared" si="5"/>
        <v>52</v>
      </c>
      <c r="B63" s="48" t="s">
        <v>65</v>
      </c>
      <c r="C63" s="31" t="s">
        <v>15</v>
      </c>
      <c r="D63" s="37"/>
      <c r="E63" s="38">
        <v>60</v>
      </c>
      <c r="F63" s="38">
        <f t="shared" si="3"/>
        <v>0</v>
      </c>
      <c r="G63" s="38">
        <f t="shared" si="11"/>
        <v>0</v>
      </c>
      <c r="H63" s="38">
        <f t="shared" si="11"/>
        <v>0</v>
      </c>
      <c r="I63" s="38">
        <f>D63*E63</f>
        <v>0</v>
      </c>
      <c r="J63" s="16"/>
      <c r="K63" s="9"/>
      <c r="L63" s="12"/>
      <c r="M63" s="12"/>
    </row>
    <row r="64" spans="1:13" ht="24.95" customHeight="1" x14ac:dyDescent="0.2">
      <c r="A64" s="34">
        <f t="shared" si="5"/>
        <v>53</v>
      </c>
      <c r="B64" s="48" t="s">
        <v>66</v>
      </c>
      <c r="C64" s="31" t="s">
        <v>15</v>
      </c>
      <c r="D64" s="37"/>
      <c r="E64" s="38">
        <v>31.2</v>
      </c>
      <c r="F64" s="38">
        <f t="shared" si="3"/>
        <v>0</v>
      </c>
      <c r="G64" s="38">
        <f t="shared" si="11"/>
        <v>0</v>
      </c>
      <c r="H64" s="38">
        <f t="shared" ref="G64:I93" si="15">$E64*0</f>
        <v>0</v>
      </c>
      <c r="I64" s="38">
        <f t="shared" ref="I64:I73" si="16">D64*E64</f>
        <v>0</v>
      </c>
      <c r="J64" s="16"/>
      <c r="K64" s="9"/>
      <c r="L64" s="12"/>
      <c r="M64" s="12"/>
    </row>
    <row r="65" spans="1:13" ht="24.95" customHeight="1" x14ac:dyDescent="0.2">
      <c r="A65" s="34">
        <f t="shared" si="5"/>
        <v>54</v>
      </c>
      <c r="B65" s="48" t="s">
        <v>67</v>
      </c>
      <c r="C65" s="31" t="s">
        <v>15</v>
      </c>
      <c r="D65" s="37"/>
      <c r="E65" s="38">
        <v>31.2</v>
      </c>
      <c r="F65" s="38">
        <f t="shared" si="3"/>
        <v>0</v>
      </c>
      <c r="G65" s="38">
        <f t="shared" ref="G65:G73" si="17">$E65*0</f>
        <v>0</v>
      </c>
      <c r="H65" s="38">
        <f t="shared" si="15"/>
        <v>0</v>
      </c>
      <c r="I65" s="38">
        <f t="shared" si="16"/>
        <v>0</v>
      </c>
      <c r="J65" s="16"/>
      <c r="K65" s="9"/>
      <c r="L65" s="12"/>
      <c r="M65" s="12"/>
    </row>
    <row r="66" spans="1:13" ht="24.95" customHeight="1" x14ac:dyDescent="0.2">
      <c r="A66" s="34">
        <f t="shared" si="5"/>
        <v>55</v>
      </c>
      <c r="B66" s="48" t="s">
        <v>68</v>
      </c>
      <c r="C66" s="31" t="s">
        <v>15</v>
      </c>
      <c r="D66" s="37"/>
      <c r="E66" s="38">
        <v>43.5</v>
      </c>
      <c r="F66" s="38">
        <f t="shared" si="3"/>
        <v>0</v>
      </c>
      <c r="G66" s="38">
        <f t="shared" si="17"/>
        <v>0</v>
      </c>
      <c r="H66" s="38">
        <f t="shared" si="15"/>
        <v>0</v>
      </c>
      <c r="I66" s="38">
        <f t="shared" si="16"/>
        <v>0</v>
      </c>
      <c r="J66" s="16"/>
      <c r="K66" s="9"/>
      <c r="L66" s="12"/>
      <c r="M66" s="12"/>
    </row>
    <row r="67" spans="1:13" ht="24.95" customHeight="1" x14ac:dyDescent="0.2">
      <c r="A67" s="34">
        <f t="shared" si="5"/>
        <v>56</v>
      </c>
      <c r="B67" s="48" t="s">
        <v>69</v>
      </c>
      <c r="C67" s="31" t="s">
        <v>15</v>
      </c>
      <c r="D67" s="37"/>
      <c r="E67" s="38">
        <v>43.5</v>
      </c>
      <c r="F67" s="38">
        <f t="shared" si="3"/>
        <v>0</v>
      </c>
      <c r="G67" s="38">
        <f t="shared" si="17"/>
        <v>0</v>
      </c>
      <c r="H67" s="38">
        <f t="shared" si="15"/>
        <v>0</v>
      </c>
      <c r="I67" s="38">
        <f t="shared" si="16"/>
        <v>0</v>
      </c>
      <c r="J67" s="16"/>
      <c r="K67" s="9"/>
      <c r="L67" s="12"/>
      <c r="M67" s="12"/>
    </row>
    <row r="68" spans="1:13" ht="24.95" customHeight="1" x14ac:dyDescent="0.2">
      <c r="A68" s="34">
        <f t="shared" si="5"/>
        <v>57</v>
      </c>
      <c r="B68" s="48" t="s">
        <v>70</v>
      </c>
      <c r="C68" s="31" t="s">
        <v>15</v>
      </c>
      <c r="D68" s="37"/>
      <c r="E68" s="38">
        <v>43.5</v>
      </c>
      <c r="F68" s="38">
        <f t="shared" si="3"/>
        <v>0</v>
      </c>
      <c r="G68" s="38">
        <f t="shared" si="17"/>
        <v>0</v>
      </c>
      <c r="H68" s="38">
        <f t="shared" si="15"/>
        <v>0</v>
      </c>
      <c r="I68" s="38">
        <f t="shared" si="16"/>
        <v>0</v>
      </c>
      <c r="J68" s="16"/>
      <c r="K68" s="9"/>
      <c r="L68" s="12"/>
      <c r="M68" s="12"/>
    </row>
    <row r="69" spans="1:13" ht="24.95" customHeight="1" x14ac:dyDescent="0.2">
      <c r="A69" s="34">
        <f t="shared" si="5"/>
        <v>58</v>
      </c>
      <c r="B69" s="48" t="s">
        <v>71</v>
      </c>
      <c r="C69" s="31" t="s">
        <v>15</v>
      </c>
      <c r="D69" s="37"/>
      <c r="E69" s="38">
        <v>33.700000000000003</v>
      </c>
      <c r="F69" s="38">
        <f t="shared" si="3"/>
        <v>0</v>
      </c>
      <c r="G69" s="38">
        <f t="shared" si="17"/>
        <v>0</v>
      </c>
      <c r="H69" s="38">
        <f t="shared" si="15"/>
        <v>0</v>
      </c>
      <c r="I69" s="38">
        <f t="shared" si="16"/>
        <v>0</v>
      </c>
      <c r="J69" s="16"/>
      <c r="K69" s="9"/>
      <c r="L69" s="12"/>
      <c r="M69" s="12"/>
    </row>
    <row r="70" spans="1:13" ht="24.95" customHeight="1" x14ac:dyDescent="0.2">
      <c r="A70" s="34">
        <f t="shared" si="5"/>
        <v>59</v>
      </c>
      <c r="B70" s="48" t="s">
        <v>72</v>
      </c>
      <c r="C70" s="31" t="s">
        <v>15</v>
      </c>
      <c r="D70" s="37"/>
      <c r="E70" s="38">
        <v>19</v>
      </c>
      <c r="F70" s="38">
        <f t="shared" si="3"/>
        <v>0</v>
      </c>
      <c r="G70" s="38">
        <f t="shared" si="17"/>
        <v>0</v>
      </c>
      <c r="H70" s="38">
        <f t="shared" si="15"/>
        <v>0</v>
      </c>
      <c r="I70" s="38">
        <f t="shared" si="16"/>
        <v>0</v>
      </c>
      <c r="J70" s="16"/>
      <c r="K70" s="9"/>
      <c r="L70" s="12"/>
      <c r="M70" s="12"/>
    </row>
    <row r="71" spans="1:13" ht="24.95" customHeight="1" x14ac:dyDescent="0.2">
      <c r="A71" s="34">
        <f t="shared" si="5"/>
        <v>60</v>
      </c>
      <c r="B71" s="48" t="s">
        <v>73</v>
      </c>
      <c r="C71" s="31" t="s">
        <v>15</v>
      </c>
      <c r="D71" s="37"/>
      <c r="E71" s="38">
        <v>30</v>
      </c>
      <c r="F71" s="38">
        <f t="shared" si="3"/>
        <v>0</v>
      </c>
      <c r="G71" s="38">
        <f t="shared" si="17"/>
        <v>0</v>
      </c>
      <c r="H71" s="38">
        <f t="shared" si="15"/>
        <v>0</v>
      </c>
      <c r="I71" s="38">
        <f t="shared" si="16"/>
        <v>0</v>
      </c>
      <c r="J71" s="16"/>
      <c r="K71" s="9"/>
      <c r="L71" s="12"/>
      <c r="M71" s="12"/>
    </row>
    <row r="72" spans="1:13" ht="24.95" customHeight="1" x14ac:dyDescent="0.2">
      <c r="A72" s="34">
        <f t="shared" si="5"/>
        <v>61</v>
      </c>
      <c r="B72" s="48" t="s">
        <v>115</v>
      </c>
      <c r="C72" s="31" t="s">
        <v>15</v>
      </c>
      <c r="D72" s="37"/>
      <c r="E72" s="38">
        <v>15.6</v>
      </c>
      <c r="F72" s="38">
        <f t="shared" si="3"/>
        <v>0</v>
      </c>
      <c r="G72" s="38">
        <f t="shared" si="17"/>
        <v>0</v>
      </c>
      <c r="H72" s="38">
        <f t="shared" si="15"/>
        <v>0</v>
      </c>
      <c r="I72" s="38">
        <f t="shared" si="16"/>
        <v>0</v>
      </c>
      <c r="J72" s="16"/>
      <c r="K72" s="9"/>
      <c r="L72" s="12"/>
      <c r="M72" s="12"/>
    </row>
    <row r="73" spans="1:13" ht="24.95" customHeight="1" x14ac:dyDescent="0.2">
      <c r="A73" s="34">
        <f t="shared" si="5"/>
        <v>62</v>
      </c>
      <c r="B73" s="48" t="s">
        <v>74</v>
      </c>
      <c r="C73" s="31" t="s">
        <v>15</v>
      </c>
      <c r="D73" s="37"/>
      <c r="E73" s="38">
        <v>30</v>
      </c>
      <c r="F73" s="38">
        <f t="shared" si="3"/>
        <v>0</v>
      </c>
      <c r="G73" s="38">
        <f t="shared" si="17"/>
        <v>0</v>
      </c>
      <c r="H73" s="38">
        <f t="shared" si="15"/>
        <v>0</v>
      </c>
      <c r="I73" s="38">
        <f t="shared" si="16"/>
        <v>0</v>
      </c>
      <c r="J73" s="16"/>
      <c r="K73" s="9"/>
      <c r="L73" s="12"/>
      <c r="M73" s="12"/>
    </row>
    <row r="74" spans="1:13" ht="24.95" customHeight="1" x14ac:dyDescent="0.2">
      <c r="A74" s="34">
        <f t="shared" si="5"/>
        <v>63</v>
      </c>
      <c r="B74" s="48" t="s">
        <v>75</v>
      </c>
      <c r="C74" s="31" t="s">
        <v>15</v>
      </c>
      <c r="D74" s="37"/>
      <c r="E74" s="38">
        <v>39</v>
      </c>
      <c r="F74" s="38">
        <f t="shared" si="3"/>
        <v>0</v>
      </c>
      <c r="G74" s="38">
        <f t="shared" si="14"/>
        <v>0</v>
      </c>
      <c r="H74" s="38">
        <f t="shared" si="15"/>
        <v>0</v>
      </c>
      <c r="I74" s="38">
        <f t="shared" si="15"/>
        <v>0</v>
      </c>
      <c r="J74" s="16"/>
      <c r="K74" s="9"/>
      <c r="L74" s="12"/>
      <c r="M74" s="12"/>
    </row>
    <row r="75" spans="1:13" ht="24.95" customHeight="1" x14ac:dyDescent="0.2">
      <c r="A75" s="34">
        <f t="shared" si="5"/>
        <v>64</v>
      </c>
      <c r="B75" s="48" t="s">
        <v>76</v>
      </c>
      <c r="C75" s="31" t="s">
        <v>15</v>
      </c>
      <c r="D75" s="37"/>
      <c r="E75" s="38">
        <v>45</v>
      </c>
      <c r="F75" s="38">
        <f t="shared" si="3"/>
        <v>0</v>
      </c>
      <c r="G75" s="38">
        <f t="shared" si="14"/>
        <v>0</v>
      </c>
      <c r="H75" s="38">
        <f t="shared" si="15"/>
        <v>0</v>
      </c>
      <c r="I75" s="38">
        <f t="shared" si="15"/>
        <v>0</v>
      </c>
      <c r="J75" s="16"/>
      <c r="K75" s="9"/>
      <c r="L75" s="12"/>
      <c r="M75" s="12"/>
    </row>
    <row r="76" spans="1:13" ht="24.95" customHeight="1" x14ac:dyDescent="0.2">
      <c r="A76" s="34">
        <f t="shared" si="5"/>
        <v>65</v>
      </c>
      <c r="B76" s="48" t="s">
        <v>77</v>
      </c>
      <c r="C76" s="31" t="s">
        <v>15</v>
      </c>
      <c r="D76" s="37"/>
      <c r="E76" s="38">
        <v>14.5</v>
      </c>
      <c r="F76" s="38">
        <f t="shared" ref="F76:F106" si="18">D76*E76</f>
        <v>0</v>
      </c>
      <c r="G76" s="38">
        <f t="shared" si="14"/>
        <v>0</v>
      </c>
      <c r="H76" s="38">
        <f t="shared" si="15"/>
        <v>0</v>
      </c>
      <c r="I76" s="38">
        <f t="shared" si="15"/>
        <v>0</v>
      </c>
      <c r="J76" s="16"/>
      <c r="K76" s="9"/>
      <c r="L76" s="12"/>
      <c r="M76" s="12"/>
    </row>
    <row r="77" spans="1:13" ht="24.95" customHeight="1" x14ac:dyDescent="0.2">
      <c r="A77" s="34">
        <f t="shared" si="5"/>
        <v>66</v>
      </c>
      <c r="B77" s="48" t="s">
        <v>78</v>
      </c>
      <c r="C77" s="31" t="s">
        <v>15</v>
      </c>
      <c r="D77" s="37"/>
      <c r="E77" s="38">
        <v>38</v>
      </c>
      <c r="F77" s="38">
        <f t="shared" si="18"/>
        <v>0</v>
      </c>
      <c r="G77" s="38">
        <f t="shared" si="14"/>
        <v>0</v>
      </c>
      <c r="H77" s="38">
        <f t="shared" si="15"/>
        <v>0</v>
      </c>
      <c r="I77" s="38">
        <f t="shared" si="15"/>
        <v>0</v>
      </c>
      <c r="J77" s="16"/>
      <c r="K77" s="9"/>
      <c r="L77" s="12"/>
      <c r="M77" s="12"/>
    </row>
    <row r="78" spans="1:13" ht="24.95" customHeight="1" x14ac:dyDescent="0.2">
      <c r="A78" s="34">
        <f t="shared" ref="A78:A106" si="19">A77+1</f>
        <v>67</v>
      </c>
      <c r="B78" s="48" t="s">
        <v>79</v>
      </c>
      <c r="C78" s="31" t="s">
        <v>15</v>
      </c>
      <c r="D78" s="37"/>
      <c r="E78" s="38">
        <v>28</v>
      </c>
      <c r="F78" s="38">
        <f t="shared" si="18"/>
        <v>0</v>
      </c>
      <c r="G78" s="38">
        <f t="shared" si="14"/>
        <v>0</v>
      </c>
      <c r="H78" s="38">
        <f t="shared" si="15"/>
        <v>0</v>
      </c>
      <c r="I78" s="38">
        <f t="shared" si="15"/>
        <v>0</v>
      </c>
      <c r="J78" s="16"/>
      <c r="K78" s="9"/>
      <c r="L78" s="12"/>
      <c r="M78" s="12"/>
    </row>
    <row r="79" spans="1:13" ht="43.5" customHeight="1" x14ac:dyDescent="0.2">
      <c r="A79" s="34">
        <f t="shared" si="19"/>
        <v>68</v>
      </c>
      <c r="B79" s="48" t="s">
        <v>116</v>
      </c>
      <c r="C79" s="31" t="s">
        <v>16</v>
      </c>
      <c r="D79" s="37"/>
      <c r="E79" s="38">
        <v>2.9</v>
      </c>
      <c r="F79" s="38">
        <f t="shared" si="18"/>
        <v>0</v>
      </c>
      <c r="G79" s="38">
        <f t="shared" si="14"/>
        <v>0</v>
      </c>
      <c r="H79" s="38">
        <f t="shared" si="15"/>
        <v>0</v>
      </c>
      <c r="I79" s="38">
        <f t="shared" si="15"/>
        <v>0</v>
      </c>
      <c r="J79" s="16"/>
      <c r="K79" s="9"/>
      <c r="L79" s="12"/>
      <c r="M79" s="12"/>
    </row>
    <row r="80" spans="1:13" ht="24.95" customHeight="1" x14ac:dyDescent="0.2">
      <c r="A80" s="34">
        <f t="shared" si="19"/>
        <v>69</v>
      </c>
      <c r="B80" s="48" t="s">
        <v>80</v>
      </c>
      <c r="C80" s="31" t="s">
        <v>15</v>
      </c>
      <c r="D80" s="37"/>
      <c r="E80" s="38">
        <v>7</v>
      </c>
      <c r="F80" s="38">
        <f t="shared" si="18"/>
        <v>0</v>
      </c>
      <c r="G80" s="38">
        <f t="shared" si="14"/>
        <v>0</v>
      </c>
      <c r="H80" s="38">
        <f t="shared" si="15"/>
        <v>0</v>
      </c>
      <c r="I80" s="38">
        <f t="shared" si="15"/>
        <v>0</v>
      </c>
      <c r="J80" s="16"/>
      <c r="K80" s="9"/>
      <c r="L80" s="12"/>
      <c r="M80" s="12"/>
    </row>
    <row r="81" spans="1:13" ht="24.95" customHeight="1" x14ac:dyDescent="0.2">
      <c r="A81" s="34">
        <f t="shared" si="19"/>
        <v>70</v>
      </c>
      <c r="B81" s="48" t="s">
        <v>81</v>
      </c>
      <c r="C81" s="31" t="s">
        <v>15</v>
      </c>
      <c r="D81" s="37"/>
      <c r="E81" s="38">
        <v>7</v>
      </c>
      <c r="F81" s="38">
        <f t="shared" si="18"/>
        <v>0</v>
      </c>
      <c r="G81" s="38">
        <f t="shared" si="14"/>
        <v>0</v>
      </c>
      <c r="H81" s="38">
        <f t="shared" si="15"/>
        <v>0</v>
      </c>
      <c r="I81" s="38">
        <f t="shared" si="15"/>
        <v>0</v>
      </c>
      <c r="J81" s="16"/>
      <c r="K81" s="9"/>
      <c r="L81" s="12"/>
      <c r="M81" s="12"/>
    </row>
    <row r="82" spans="1:13" ht="39.75" customHeight="1" x14ac:dyDescent="0.2">
      <c r="A82" s="34">
        <f t="shared" si="19"/>
        <v>71</v>
      </c>
      <c r="B82" s="48" t="s">
        <v>107</v>
      </c>
      <c r="C82" s="31" t="s">
        <v>6</v>
      </c>
      <c r="D82" s="37"/>
      <c r="E82" s="38">
        <v>4.5999999999999996</v>
      </c>
      <c r="F82" s="38">
        <f t="shared" si="18"/>
        <v>0</v>
      </c>
      <c r="G82" s="38">
        <f t="shared" si="14"/>
        <v>0</v>
      </c>
      <c r="H82" s="38">
        <f t="shared" si="15"/>
        <v>0</v>
      </c>
      <c r="I82" s="38">
        <f t="shared" si="15"/>
        <v>0</v>
      </c>
      <c r="J82" s="16"/>
      <c r="K82" s="9"/>
      <c r="L82" s="12"/>
      <c r="M82" s="12"/>
    </row>
    <row r="83" spans="1:13" ht="38.25" customHeight="1" x14ac:dyDescent="0.2">
      <c r="A83" s="34">
        <f t="shared" si="19"/>
        <v>72</v>
      </c>
      <c r="B83" s="48" t="s">
        <v>108</v>
      </c>
      <c r="C83" s="31" t="s">
        <v>6</v>
      </c>
      <c r="D83" s="37"/>
      <c r="E83" s="38">
        <v>4.7</v>
      </c>
      <c r="F83" s="38">
        <f t="shared" si="18"/>
        <v>0</v>
      </c>
      <c r="G83" s="38">
        <f t="shared" si="14"/>
        <v>0</v>
      </c>
      <c r="H83" s="38">
        <f t="shared" si="15"/>
        <v>0</v>
      </c>
      <c r="I83" s="38">
        <f t="shared" si="15"/>
        <v>0</v>
      </c>
      <c r="J83" s="16"/>
      <c r="K83" s="9"/>
      <c r="L83" s="12"/>
      <c r="M83" s="12"/>
    </row>
    <row r="84" spans="1:13" ht="41.25" customHeight="1" x14ac:dyDescent="0.2">
      <c r="A84" s="34">
        <f t="shared" si="19"/>
        <v>73</v>
      </c>
      <c r="B84" s="48" t="s">
        <v>109</v>
      </c>
      <c r="C84" s="31" t="s">
        <v>6</v>
      </c>
      <c r="D84" s="37"/>
      <c r="E84" s="38">
        <v>5.9</v>
      </c>
      <c r="F84" s="38">
        <f t="shared" si="18"/>
        <v>0</v>
      </c>
      <c r="G84" s="38">
        <f t="shared" si="14"/>
        <v>0</v>
      </c>
      <c r="H84" s="38">
        <f t="shared" si="15"/>
        <v>0</v>
      </c>
      <c r="I84" s="38">
        <f t="shared" si="15"/>
        <v>0</v>
      </c>
      <c r="J84" s="16"/>
      <c r="K84" s="9"/>
      <c r="L84" s="12"/>
      <c r="M84" s="12"/>
    </row>
    <row r="85" spans="1:13" ht="35.25" customHeight="1" x14ac:dyDescent="0.2">
      <c r="A85" s="34">
        <f t="shared" si="19"/>
        <v>74</v>
      </c>
      <c r="B85" s="48" t="s">
        <v>84</v>
      </c>
      <c r="C85" s="31" t="s">
        <v>31</v>
      </c>
      <c r="D85" s="37"/>
      <c r="E85" s="38">
        <v>13.5</v>
      </c>
      <c r="F85" s="38">
        <f t="shared" si="18"/>
        <v>0</v>
      </c>
      <c r="G85" s="38">
        <f t="shared" si="14"/>
        <v>0</v>
      </c>
      <c r="H85" s="38">
        <f t="shared" si="15"/>
        <v>0</v>
      </c>
      <c r="I85" s="38">
        <f t="shared" si="15"/>
        <v>0</v>
      </c>
      <c r="J85" s="16"/>
      <c r="K85" s="9"/>
      <c r="L85" s="12"/>
      <c r="M85" s="12"/>
    </row>
    <row r="86" spans="1:13" ht="39" customHeight="1" x14ac:dyDescent="0.2">
      <c r="A86" s="34">
        <f t="shared" si="19"/>
        <v>75</v>
      </c>
      <c r="B86" s="48" t="s">
        <v>83</v>
      </c>
      <c r="C86" s="31" t="s">
        <v>6</v>
      </c>
      <c r="D86" s="37"/>
      <c r="E86" s="38">
        <v>3.1</v>
      </c>
      <c r="F86" s="38">
        <f t="shared" si="18"/>
        <v>0</v>
      </c>
      <c r="G86" s="38">
        <f t="shared" si="14"/>
        <v>0</v>
      </c>
      <c r="H86" s="38">
        <f t="shared" si="15"/>
        <v>0</v>
      </c>
      <c r="I86" s="38">
        <f t="shared" si="15"/>
        <v>0</v>
      </c>
      <c r="J86" s="16"/>
      <c r="K86" s="9"/>
      <c r="L86" s="12"/>
      <c r="M86" s="12"/>
    </row>
    <row r="87" spans="1:13" ht="37.5" customHeight="1" x14ac:dyDescent="0.2">
      <c r="A87" s="34">
        <f t="shared" si="19"/>
        <v>76</v>
      </c>
      <c r="B87" s="48" t="s">
        <v>82</v>
      </c>
      <c r="C87" s="31" t="s">
        <v>6</v>
      </c>
      <c r="D87" s="37"/>
      <c r="E87" s="38">
        <v>3.1</v>
      </c>
      <c r="F87" s="38">
        <f t="shared" si="18"/>
        <v>0</v>
      </c>
      <c r="G87" s="38">
        <f t="shared" si="14"/>
        <v>0</v>
      </c>
      <c r="H87" s="38">
        <f t="shared" si="15"/>
        <v>0</v>
      </c>
      <c r="I87" s="38">
        <f t="shared" si="15"/>
        <v>0</v>
      </c>
      <c r="J87" s="16"/>
      <c r="K87" s="9"/>
      <c r="L87" s="12"/>
      <c r="M87" s="12"/>
    </row>
    <row r="88" spans="1:13" ht="40.5" customHeight="1" x14ac:dyDescent="0.2">
      <c r="A88" s="34">
        <f t="shared" si="19"/>
        <v>77</v>
      </c>
      <c r="B88" s="48" t="s">
        <v>85</v>
      </c>
      <c r="C88" s="31" t="s">
        <v>6</v>
      </c>
      <c r="D88" s="37"/>
      <c r="E88" s="38">
        <v>3.1</v>
      </c>
      <c r="F88" s="38">
        <f t="shared" si="18"/>
        <v>0</v>
      </c>
      <c r="G88" s="38">
        <f t="shared" si="14"/>
        <v>0</v>
      </c>
      <c r="H88" s="38">
        <f t="shared" si="15"/>
        <v>0</v>
      </c>
      <c r="I88" s="38">
        <f t="shared" si="15"/>
        <v>0</v>
      </c>
      <c r="J88" s="16"/>
      <c r="K88" s="9"/>
      <c r="L88" s="12"/>
      <c r="M88" s="12"/>
    </row>
    <row r="89" spans="1:13" ht="31.5" customHeight="1" x14ac:dyDescent="0.2">
      <c r="A89" s="34">
        <f t="shared" si="19"/>
        <v>78</v>
      </c>
      <c r="B89" s="48" t="s">
        <v>86</v>
      </c>
      <c r="C89" s="31" t="s">
        <v>15</v>
      </c>
      <c r="D89" s="37"/>
      <c r="E89" s="38">
        <v>6.4</v>
      </c>
      <c r="F89" s="38">
        <f t="shared" si="18"/>
        <v>0</v>
      </c>
      <c r="G89" s="38">
        <f t="shared" si="15"/>
        <v>0</v>
      </c>
      <c r="H89" s="38">
        <f>D89*E89</f>
        <v>0</v>
      </c>
      <c r="I89" s="38">
        <f t="shared" si="15"/>
        <v>0</v>
      </c>
      <c r="J89" s="16"/>
      <c r="K89" s="9"/>
      <c r="L89" s="12"/>
      <c r="M89" s="12"/>
    </row>
    <row r="90" spans="1:13" ht="38.25" customHeight="1" x14ac:dyDescent="0.2">
      <c r="A90" s="34">
        <f t="shared" si="19"/>
        <v>79</v>
      </c>
      <c r="B90" s="48" t="s">
        <v>87</v>
      </c>
      <c r="C90" s="31" t="s">
        <v>14</v>
      </c>
      <c r="D90" s="37"/>
      <c r="E90" s="38">
        <v>21</v>
      </c>
      <c r="F90" s="38">
        <f t="shared" si="18"/>
        <v>0</v>
      </c>
      <c r="G90" s="38">
        <f t="shared" ref="G90:G93" si="20">D90*E90</f>
        <v>0</v>
      </c>
      <c r="H90" s="38">
        <f t="shared" si="15"/>
        <v>0</v>
      </c>
      <c r="I90" s="38">
        <f t="shared" si="15"/>
        <v>0</v>
      </c>
      <c r="J90" s="16"/>
      <c r="K90" s="9"/>
      <c r="L90" s="12"/>
      <c r="M90" s="12"/>
    </row>
    <row r="91" spans="1:13" ht="24.95" customHeight="1" x14ac:dyDescent="0.2">
      <c r="A91" s="34">
        <f t="shared" si="19"/>
        <v>80</v>
      </c>
      <c r="B91" s="48" t="s">
        <v>88</v>
      </c>
      <c r="C91" s="31" t="s">
        <v>15</v>
      </c>
      <c r="D91" s="37"/>
      <c r="E91" s="38">
        <v>6.5</v>
      </c>
      <c r="F91" s="38">
        <f t="shared" si="18"/>
        <v>0</v>
      </c>
      <c r="G91" s="38">
        <f t="shared" si="15"/>
        <v>0</v>
      </c>
      <c r="H91" s="38">
        <f>D91*E91</f>
        <v>0</v>
      </c>
      <c r="I91" s="38">
        <f t="shared" si="15"/>
        <v>0</v>
      </c>
      <c r="J91" s="16"/>
      <c r="K91" s="9"/>
      <c r="L91" s="12"/>
      <c r="M91" s="12"/>
    </row>
    <row r="92" spans="1:13" ht="41.25" customHeight="1" x14ac:dyDescent="0.2">
      <c r="A92" s="34">
        <f t="shared" si="19"/>
        <v>81</v>
      </c>
      <c r="B92" s="48" t="s">
        <v>89</v>
      </c>
      <c r="C92" s="31" t="s">
        <v>17</v>
      </c>
      <c r="D92" s="37"/>
      <c r="E92" s="38">
        <v>11</v>
      </c>
      <c r="F92" s="38">
        <f t="shared" si="18"/>
        <v>0</v>
      </c>
      <c r="G92" s="38">
        <f t="shared" si="15"/>
        <v>0</v>
      </c>
      <c r="H92" s="38">
        <f>D92*E92</f>
        <v>0</v>
      </c>
      <c r="I92" s="38">
        <f t="shared" si="15"/>
        <v>0</v>
      </c>
      <c r="J92" s="16"/>
      <c r="K92" s="9"/>
      <c r="L92" s="12"/>
      <c r="M92" s="12"/>
    </row>
    <row r="93" spans="1:13" ht="24.95" customHeight="1" x14ac:dyDescent="0.2">
      <c r="A93" s="34">
        <f t="shared" si="19"/>
        <v>82</v>
      </c>
      <c r="B93" s="48" t="s">
        <v>90</v>
      </c>
      <c r="C93" s="31" t="s">
        <v>16</v>
      </c>
      <c r="D93" s="37"/>
      <c r="E93" s="38">
        <v>3.1</v>
      </c>
      <c r="F93" s="38">
        <f t="shared" si="18"/>
        <v>0</v>
      </c>
      <c r="G93" s="38">
        <f t="shared" si="20"/>
        <v>0</v>
      </c>
      <c r="H93" s="38">
        <f t="shared" si="15"/>
        <v>0</v>
      </c>
      <c r="I93" s="38">
        <f t="shared" si="15"/>
        <v>0</v>
      </c>
      <c r="J93" s="16"/>
      <c r="K93" s="9"/>
      <c r="L93" s="12"/>
      <c r="M93" s="12"/>
    </row>
    <row r="94" spans="1:13" ht="24.95" customHeight="1" x14ac:dyDescent="0.2">
      <c r="A94" s="34">
        <f t="shared" si="19"/>
        <v>83</v>
      </c>
      <c r="B94" s="48" t="s">
        <v>110</v>
      </c>
      <c r="C94" s="31" t="s">
        <v>18</v>
      </c>
      <c r="D94" s="37"/>
      <c r="E94" s="38">
        <v>16</v>
      </c>
      <c r="F94" s="38">
        <f t="shared" si="18"/>
        <v>0</v>
      </c>
      <c r="G94" s="38">
        <f t="shared" ref="G94:H106" si="21">$E94*0</f>
        <v>0</v>
      </c>
      <c r="H94" s="38">
        <f t="shared" si="21"/>
        <v>0</v>
      </c>
      <c r="I94" s="38">
        <f>D94*E94</f>
        <v>0</v>
      </c>
      <c r="J94" s="16"/>
      <c r="K94" s="9"/>
      <c r="L94" s="12"/>
      <c r="M94" s="12"/>
    </row>
    <row r="95" spans="1:13" ht="24.95" customHeight="1" x14ac:dyDescent="0.2">
      <c r="A95" s="34">
        <f t="shared" si="19"/>
        <v>84</v>
      </c>
      <c r="B95" s="52" t="s">
        <v>91</v>
      </c>
      <c r="C95" s="31" t="s">
        <v>34</v>
      </c>
      <c r="D95" s="37"/>
      <c r="E95" s="38">
        <v>5.5</v>
      </c>
      <c r="F95" s="38">
        <f t="shared" si="18"/>
        <v>0</v>
      </c>
      <c r="G95" s="38">
        <f t="shared" si="21"/>
        <v>0</v>
      </c>
      <c r="H95" s="38">
        <f t="shared" si="21"/>
        <v>0</v>
      </c>
      <c r="I95" s="38">
        <f t="shared" ref="I95:I106" si="22">D95*E95</f>
        <v>0</v>
      </c>
      <c r="J95" s="17"/>
      <c r="K95" s="9"/>
      <c r="L95" s="12"/>
      <c r="M95" s="12"/>
    </row>
    <row r="96" spans="1:13" ht="24.95" customHeight="1" x14ac:dyDescent="0.2">
      <c r="A96" s="34">
        <f t="shared" si="19"/>
        <v>85</v>
      </c>
      <c r="B96" s="52" t="s">
        <v>111</v>
      </c>
      <c r="C96" s="31" t="s">
        <v>34</v>
      </c>
      <c r="D96" s="37"/>
      <c r="E96" s="38">
        <v>17</v>
      </c>
      <c r="F96" s="38">
        <f t="shared" si="18"/>
        <v>0</v>
      </c>
      <c r="G96" s="38">
        <f t="shared" si="21"/>
        <v>0</v>
      </c>
      <c r="H96" s="38">
        <f t="shared" si="21"/>
        <v>0</v>
      </c>
      <c r="I96" s="38">
        <f t="shared" si="22"/>
        <v>0</v>
      </c>
      <c r="J96" s="16"/>
      <c r="K96" s="9"/>
      <c r="L96" s="12"/>
      <c r="M96" s="12"/>
    </row>
    <row r="97" spans="1:14" ht="24.95" customHeight="1" x14ac:dyDescent="0.2">
      <c r="A97" s="34">
        <f t="shared" si="19"/>
        <v>86</v>
      </c>
      <c r="B97" s="52" t="s">
        <v>92</v>
      </c>
      <c r="C97" s="31" t="s">
        <v>19</v>
      </c>
      <c r="D97" s="37"/>
      <c r="E97" s="38">
        <v>13.4</v>
      </c>
      <c r="F97" s="38">
        <f t="shared" si="18"/>
        <v>0</v>
      </c>
      <c r="G97" s="38">
        <f t="shared" si="21"/>
        <v>0</v>
      </c>
      <c r="H97" s="38">
        <f t="shared" si="21"/>
        <v>0</v>
      </c>
      <c r="I97" s="38">
        <f t="shared" si="22"/>
        <v>0</v>
      </c>
      <c r="J97" s="16"/>
      <c r="K97" s="9"/>
      <c r="L97" s="12"/>
      <c r="M97" s="12"/>
    </row>
    <row r="98" spans="1:14" ht="24.95" customHeight="1" x14ac:dyDescent="0.2">
      <c r="A98" s="34">
        <f t="shared" si="19"/>
        <v>87</v>
      </c>
      <c r="B98" s="52" t="s">
        <v>112</v>
      </c>
      <c r="C98" s="27" t="s">
        <v>113</v>
      </c>
      <c r="D98" s="37"/>
      <c r="E98" s="39">
        <v>15.5</v>
      </c>
      <c r="F98" s="38">
        <f t="shared" si="18"/>
        <v>0</v>
      </c>
      <c r="G98" s="38">
        <f t="shared" si="21"/>
        <v>0</v>
      </c>
      <c r="H98" s="38">
        <f t="shared" si="21"/>
        <v>0</v>
      </c>
      <c r="I98" s="38">
        <f t="shared" si="22"/>
        <v>0</v>
      </c>
      <c r="J98" s="16"/>
      <c r="K98" s="9"/>
      <c r="L98" s="12"/>
      <c r="M98" s="12"/>
    </row>
    <row r="99" spans="1:14" ht="24.95" customHeight="1" x14ac:dyDescent="0.2">
      <c r="A99" s="34">
        <f t="shared" si="19"/>
        <v>88</v>
      </c>
      <c r="B99" s="52" t="s">
        <v>114</v>
      </c>
      <c r="C99" s="29" t="s">
        <v>34</v>
      </c>
      <c r="D99" s="37"/>
      <c r="E99" s="38">
        <v>15.5</v>
      </c>
      <c r="F99" s="38">
        <f t="shared" si="18"/>
        <v>0</v>
      </c>
      <c r="G99" s="38">
        <f t="shared" si="21"/>
        <v>0</v>
      </c>
      <c r="H99" s="38">
        <f t="shared" si="21"/>
        <v>0</v>
      </c>
      <c r="I99" s="38">
        <f t="shared" si="22"/>
        <v>0</v>
      </c>
      <c r="J99" s="16"/>
      <c r="K99" s="9"/>
      <c r="L99" s="12"/>
      <c r="M99" s="12"/>
    </row>
    <row r="100" spans="1:14" ht="24.95" customHeight="1" x14ac:dyDescent="0.2">
      <c r="A100" s="34">
        <f t="shared" si="19"/>
        <v>89</v>
      </c>
      <c r="B100" s="52" t="s">
        <v>93</v>
      </c>
      <c r="C100" s="29" t="s">
        <v>19</v>
      </c>
      <c r="D100" s="37"/>
      <c r="E100" s="38">
        <v>15</v>
      </c>
      <c r="F100" s="38">
        <f t="shared" si="18"/>
        <v>0</v>
      </c>
      <c r="G100" s="38">
        <f t="shared" si="21"/>
        <v>0</v>
      </c>
      <c r="H100" s="38">
        <f t="shared" si="21"/>
        <v>0</v>
      </c>
      <c r="I100" s="38">
        <f t="shared" si="22"/>
        <v>0</v>
      </c>
      <c r="J100" s="16"/>
      <c r="K100" s="9"/>
      <c r="L100" s="12"/>
      <c r="M100" s="12"/>
    </row>
    <row r="101" spans="1:14" ht="24.95" customHeight="1" x14ac:dyDescent="0.2">
      <c r="A101" s="34">
        <f t="shared" si="19"/>
        <v>90</v>
      </c>
      <c r="B101" s="52" t="s">
        <v>94</v>
      </c>
      <c r="C101" s="29" t="s">
        <v>20</v>
      </c>
      <c r="D101" s="37"/>
      <c r="E101" s="38">
        <v>15</v>
      </c>
      <c r="F101" s="38">
        <f t="shared" si="18"/>
        <v>0</v>
      </c>
      <c r="G101" s="38">
        <f t="shared" si="21"/>
        <v>0</v>
      </c>
      <c r="H101" s="38">
        <f t="shared" si="21"/>
        <v>0</v>
      </c>
      <c r="I101" s="38">
        <f t="shared" si="22"/>
        <v>0</v>
      </c>
      <c r="J101" s="16"/>
      <c r="K101" s="9"/>
      <c r="L101" s="12"/>
      <c r="M101" s="12"/>
    </row>
    <row r="102" spans="1:14" ht="24.95" customHeight="1" x14ac:dyDescent="0.2">
      <c r="A102" s="34">
        <f t="shared" si="19"/>
        <v>91</v>
      </c>
      <c r="B102" s="52" t="s">
        <v>95</v>
      </c>
      <c r="C102" s="27" t="s">
        <v>19</v>
      </c>
      <c r="D102" s="37"/>
      <c r="E102" s="39">
        <v>19</v>
      </c>
      <c r="F102" s="38">
        <f t="shared" si="18"/>
        <v>0</v>
      </c>
      <c r="G102" s="38">
        <f t="shared" si="21"/>
        <v>0</v>
      </c>
      <c r="H102" s="38">
        <f t="shared" si="21"/>
        <v>0</v>
      </c>
      <c r="I102" s="38">
        <f t="shared" si="22"/>
        <v>0</v>
      </c>
      <c r="J102" s="16"/>
      <c r="K102" s="9"/>
      <c r="L102" s="12"/>
      <c r="M102" s="12"/>
    </row>
    <row r="103" spans="1:14" ht="24.95" customHeight="1" x14ac:dyDescent="0.2">
      <c r="A103" s="34">
        <f>A102+1</f>
        <v>92</v>
      </c>
      <c r="B103" s="52" t="s">
        <v>96</v>
      </c>
      <c r="C103" s="29" t="s">
        <v>19</v>
      </c>
      <c r="D103" s="37"/>
      <c r="E103" s="38">
        <v>19</v>
      </c>
      <c r="F103" s="38">
        <f t="shared" si="18"/>
        <v>0</v>
      </c>
      <c r="G103" s="38">
        <f t="shared" si="21"/>
        <v>0</v>
      </c>
      <c r="H103" s="38">
        <f t="shared" si="21"/>
        <v>0</v>
      </c>
      <c r="I103" s="38">
        <f t="shared" si="22"/>
        <v>0</v>
      </c>
      <c r="J103" s="16"/>
      <c r="K103" s="9"/>
      <c r="L103" s="12"/>
      <c r="M103" s="12"/>
    </row>
    <row r="104" spans="1:14" ht="24.95" customHeight="1" x14ac:dyDescent="0.2">
      <c r="A104" s="34">
        <f t="shared" si="19"/>
        <v>93</v>
      </c>
      <c r="B104" s="52" t="s">
        <v>97</v>
      </c>
      <c r="C104" s="29" t="s">
        <v>98</v>
      </c>
      <c r="D104" s="37"/>
      <c r="E104" s="38">
        <v>6.5</v>
      </c>
      <c r="F104" s="38">
        <f t="shared" si="18"/>
        <v>0</v>
      </c>
      <c r="G104" s="38">
        <f t="shared" si="21"/>
        <v>0</v>
      </c>
      <c r="H104" s="38">
        <f t="shared" si="21"/>
        <v>0</v>
      </c>
      <c r="I104" s="38">
        <f t="shared" si="22"/>
        <v>0</v>
      </c>
      <c r="J104" s="16"/>
      <c r="K104" s="9"/>
      <c r="L104" s="12"/>
      <c r="M104" s="12"/>
    </row>
    <row r="105" spans="1:14" ht="24.95" customHeight="1" x14ac:dyDescent="0.2">
      <c r="A105" s="34">
        <f t="shared" si="19"/>
        <v>94</v>
      </c>
      <c r="B105" s="52" t="s">
        <v>99</v>
      </c>
      <c r="C105" s="29" t="s">
        <v>21</v>
      </c>
      <c r="D105" s="37"/>
      <c r="E105" s="38">
        <v>6.5</v>
      </c>
      <c r="F105" s="38">
        <f t="shared" si="18"/>
        <v>0</v>
      </c>
      <c r="G105" s="38">
        <f t="shared" si="21"/>
        <v>0</v>
      </c>
      <c r="H105" s="38">
        <f t="shared" si="21"/>
        <v>0</v>
      </c>
      <c r="I105" s="38">
        <f t="shared" si="22"/>
        <v>0</v>
      </c>
      <c r="J105" s="16"/>
      <c r="K105" s="9"/>
      <c r="L105" s="12"/>
      <c r="M105" s="12"/>
    </row>
    <row r="106" spans="1:14" ht="24.95" customHeight="1" thickBot="1" x14ac:dyDescent="0.25">
      <c r="A106" s="34">
        <f t="shared" si="19"/>
        <v>95</v>
      </c>
      <c r="B106" s="52" t="s">
        <v>100</v>
      </c>
      <c r="C106" s="29" t="s">
        <v>21</v>
      </c>
      <c r="D106" s="37"/>
      <c r="E106" s="38">
        <v>6.5</v>
      </c>
      <c r="F106" s="38">
        <f t="shared" si="18"/>
        <v>0</v>
      </c>
      <c r="G106" s="38">
        <f t="shared" si="21"/>
        <v>0</v>
      </c>
      <c r="H106" s="38">
        <f t="shared" si="21"/>
        <v>0</v>
      </c>
      <c r="I106" s="38">
        <f t="shared" si="22"/>
        <v>0</v>
      </c>
      <c r="J106" s="16"/>
      <c r="K106" s="9"/>
      <c r="L106" s="12"/>
      <c r="M106" s="12"/>
    </row>
    <row r="107" spans="1:14" ht="24.95" customHeight="1" x14ac:dyDescent="0.25">
      <c r="B107" s="59" t="s">
        <v>26</v>
      </c>
      <c r="C107" s="60"/>
      <c r="D107" s="60"/>
      <c r="E107" s="42"/>
      <c r="F107" s="43">
        <f>SUM(G107:I107)</f>
        <v>0</v>
      </c>
      <c r="G107" s="44">
        <f>SUM(G12:G106)</f>
        <v>0</v>
      </c>
      <c r="H107" s="44">
        <f>SUM(H12:H106)</f>
        <v>0</v>
      </c>
      <c r="I107" s="45">
        <f>SUM(I12:I106)</f>
        <v>0</v>
      </c>
      <c r="J107" s="13"/>
      <c r="L107" s="18"/>
      <c r="M107" s="18"/>
      <c r="N107" s="10"/>
    </row>
    <row r="108" spans="1:14" ht="24.95" customHeight="1" x14ac:dyDescent="0.25">
      <c r="B108" s="59" t="s">
        <v>25</v>
      </c>
      <c r="C108" s="60"/>
      <c r="D108" s="60"/>
      <c r="E108" s="46"/>
      <c r="F108" s="40">
        <f>SUM(G108:I108)</f>
        <v>0</v>
      </c>
      <c r="G108" s="41">
        <f>ROUND(G107*0,2)</f>
        <v>0</v>
      </c>
      <c r="H108" s="41">
        <f>ROUND(H107*0.08,2)</f>
        <v>0</v>
      </c>
      <c r="I108" s="47">
        <f>ROUND(I107*0.23,2)</f>
        <v>0</v>
      </c>
    </row>
    <row r="109" spans="1:14" ht="24.95" customHeight="1" thickBot="1" x14ac:dyDescent="0.3">
      <c r="B109" s="61" t="s">
        <v>27</v>
      </c>
      <c r="C109" s="62"/>
      <c r="D109" s="62"/>
      <c r="E109" s="55">
        <f>SUM(F107:F108)</f>
        <v>0</v>
      </c>
      <c r="F109" s="56"/>
      <c r="G109" s="56"/>
      <c r="H109" s="56"/>
      <c r="I109" s="57"/>
    </row>
    <row r="110" spans="1:14" x14ac:dyDescent="0.2">
      <c r="C110" s="3"/>
      <c r="D110" s="6"/>
    </row>
    <row r="111" spans="1:14" x14ac:dyDescent="0.2">
      <c r="C111" s="3"/>
      <c r="D111" s="6"/>
    </row>
  </sheetData>
  <mergeCells count="8">
    <mergeCell ref="F1:I1"/>
    <mergeCell ref="F2:I2"/>
    <mergeCell ref="F3:I3"/>
    <mergeCell ref="E109:I109"/>
    <mergeCell ref="A8:I8"/>
    <mergeCell ref="B107:D107"/>
    <mergeCell ref="B108:D108"/>
    <mergeCell ref="B109:D109"/>
  </mergeCells>
  <phoneticPr fontId="0" type="noConversion"/>
  <pageMargins left="0.23622047244094491" right="0.23622047244094491" top="0.55118110236220474" bottom="0.55118110236220474" header="0.31496062992125984" footer="0.31496062992125984"/>
  <pageSetup paperSize="9" scale="69" fitToHeight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Uep</dc:creator>
  <cp:lastModifiedBy>Klaudia Tadych</cp:lastModifiedBy>
  <cp:lastPrinted>2022-12-22T10:33:08Z</cp:lastPrinted>
  <dcterms:created xsi:type="dcterms:W3CDTF">2012-10-04T12:00:18Z</dcterms:created>
  <dcterms:modified xsi:type="dcterms:W3CDTF">2023-12-29T07:35:28Z</dcterms:modified>
</cp:coreProperties>
</file>